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medio año\"/>
    </mc:Choice>
  </mc:AlternateContent>
  <xr:revisionPtr revIDLastSave="0" documentId="13_ncr:1_{A08BDF15-2ECC-4557-B9DC-ADB0CE4A0B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GA PERSONAL MAIL YOL" sheetId="5" r:id="rId1"/>
    <sheet name="RELACIONES" sheetId="3" r:id="rId2"/>
    <sheet name="CARGA PERSONAL" sheetId="2" r:id="rId3"/>
    <sheet name="Base de Datos" sheetId="1" r:id="rId4"/>
    <sheet name="base original" sheetId="4" r:id="rId5"/>
  </sheets>
  <definedNames>
    <definedName name="_xlnm._FilterDatabase" localSheetId="3" hidden="1">'Base de Datos'!$A$1:$M$90</definedName>
    <definedName name="_xlnm._FilterDatabase" localSheetId="2" hidden="1">'CARGA PERSONAL'!$A$2:$M$87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I2" i="5"/>
  <c r="H2" i="5"/>
  <c r="G2" i="5"/>
  <c r="F2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2" i="5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1BE2C11-F343-4C96-976D-07CFE584FA44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7F0946BA-1ADD-4C91-8EE6-7AE728D30F3B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7F19BA9A-97CF-4EA7-A917-9BD58FBBA11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D9AD5D58-BADA-4FE6-B89B-2CD5BD82E1B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74800F56-075B-4BC9-8367-27AE4B7EFDA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2FD533A-0589-404C-87DD-770F1EB5BD5A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6F59E608-8493-4B66-AFEF-1B15418112F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4C4317B8-F12A-4F14-A063-06BC6EF4E6BA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85541A11-FD41-4F7F-B734-C4D418C01C6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FBC48571-612E-4887-B651-269680193A52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70395970-64B5-46C3-8AF4-4DD40C47BFFB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Consuelo Romero Larenas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Cambio de Jefe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Consuelo Romero Larenas</author>
  </authors>
  <commentList>
    <comment ref="D5" authorId="0" shapeId="0" xr:uid="{3CEC7D23-3A06-4B50-BDB8-F7108B0BE197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Cambio de Jefe</t>
        </r>
      </text>
    </comment>
    <comment ref="D26" authorId="0" shapeId="0" xr:uid="{BEE4B37D-2B60-4606-B967-13E7D0A9EB0D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Sacar, se fue de la Compañia</t>
        </r>
      </text>
    </comment>
    <comment ref="D35" authorId="0" shapeId="0" xr:uid="{783EFB10-10AB-4BD8-BD89-D314BCDB2647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Sacar, ya no está en la Compañía</t>
        </r>
      </text>
    </comment>
    <comment ref="D65" authorId="0" shapeId="0" xr:uid="{6E4068C7-F3B9-4F6A-B2B3-B092A3BCE659}">
      <text>
        <r>
          <rPr>
            <b/>
            <sz val="9"/>
            <color indexed="81"/>
            <rFont val="Tahoma"/>
            <family val="2"/>
          </rPr>
          <t>Consuelo Romero Larenas:</t>
        </r>
        <r>
          <rPr>
            <sz val="9"/>
            <color indexed="81"/>
            <rFont val="Tahoma"/>
            <family val="2"/>
          </rPr>
          <t xml:space="preserve">
Sacar se fue de la Compañia</t>
        </r>
      </text>
    </comment>
  </commentList>
</comments>
</file>

<file path=xl/sharedStrings.xml><?xml version="1.0" encoding="utf-8"?>
<sst xmlns="http://schemas.openxmlformats.org/spreadsheetml/2006/main" count="2746" uniqueCount="455">
  <si>
    <t>No. Identificación Evaluador</t>
  </si>
  <si>
    <t>Evaluador</t>
  </si>
  <si>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</si>
  <si>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</si>
  <si>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</si>
  <si>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</si>
  <si>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</si>
  <si>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</si>
  <si>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</si>
  <si>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</si>
  <si>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</si>
  <si>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</si>
  <si>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</si>
  <si>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ALEJANDRO JAVIER JIMENEZ LOOSLI</t>
  </si>
  <si>
    <t>MARIA CONSTANZA FUENTES JERIA</t>
  </si>
  <si>
    <t>SUPERVISOR</t>
  </si>
  <si>
    <t>mfuentes@axon-pharma.com</t>
  </si>
  <si>
    <t>PRODUCT MANAGER</t>
  </si>
  <si>
    <t>ALEJANDRO JIMENEZ LOOSLI</t>
  </si>
  <si>
    <t>025036265K</t>
  </si>
  <si>
    <t>MARIANA ALEJANDRA GUEDEZ MARTINEZ</t>
  </si>
  <si>
    <t>mguedez@axon-pharma.com</t>
  </si>
  <si>
    <t>DAVID JOSE GENI ROSINZKI</t>
  </si>
  <si>
    <t>dgeni@axon-pharma.com</t>
  </si>
  <si>
    <t>PRODUCT MANAGER SR</t>
  </si>
  <si>
    <t>NATHALIA CONSTANZA IGOR SOTO</t>
  </si>
  <si>
    <t>nigor@axon-pharma.com</t>
  </si>
  <si>
    <t>ASISTENTE DE MARKETING</t>
  </si>
  <si>
    <t>LILIANA VICTORIA NUÑEZ ROJAS</t>
  </si>
  <si>
    <t>lnunez@axon-pharma.com</t>
  </si>
  <si>
    <t>MARIA JOSE SILVA NAVARRO</t>
  </si>
  <si>
    <t>mjsilva@axon-pharma.com</t>
  </si>
  <si>
    <t>CROSSMEDIA DESIGNER</t>
  </si>
  <si>
    <t>ELSA MARIA VILLALOBOS RIVAS</t>
  </si>
  <si>
    <t>evillalobos@axon-pharma.com</t>
  </si>
  <si>
    <t>DIRECTOR DE ARTE</t>
  </si>
  <si>
    <t>ALEX MANUEL CARREÑO LOBOS</t>
  </si>
  <si>
    <t>CARLOS FELIPE OLGUIN MARTINEZ</t>
  </si>
  <si>
    <t>aprobados</t>
  </si>
  <si>
    <t>colguin@axon-pharma.com</t>
  </si>
  <si>
    <t>JEFE DE CONTABILIDAD</t>
  </si>
  <si>
    <t>ALEX CARREÑO LOBOS</t>
  </si>
  <si>
    <t>MAURICIO EDUARDO TRIGO TAPIA</t>
  </si>
  <si>
    <t>mtrigo@axon-pharma.com</t>
  </si>
  <si>
    <t>JEFE DE TESORERIA</t>
  </si>
  <si>
    <t>ANGEL ANTONIO SEARA RIVERA</t>
  </si>
  <si>
    <t>GLAUCO ANTONIO ARACENA PINTO</t>
  </si>
  <si>
    <t>garacena@axon-pharma.com</t>
  </si>
  <si>
    <t>MEDICAL MANAGER</t>
  </si>
  <si>
    <t>ANGEL SEARA RIVERA</t>
  </si>
  <si>
    <t>015337354K</t>
  </si>
  <si>
    <t>LESLIE CAROLINA ARAVENA DONOSO</t>
  </si>
  <si>
    <t>laravena@axon-pharma.com</t>
  </si>
  <si>
    <t>COMPLIANCE OFFICER</t>
  </si>
  <si>
    <t>ajimenez@axon-pharma.com</t>
  </si>
  <si>
    <t>GERENTE DE MARKETING</t>
  </si>
  <si>
    <t>010462622K</t>
  </si>
  <si>
    <t>LUIS NIBALDO RUBIO DIAZ</t>
  </si>
  <si>
    <t>lrubio@axon-pharma.com</t>
  </si>
  <si>
    <t>GERENTE DE IT &amp; BI</t>
  </si>
  <si>
    <t>MARIA MERCEDES KENESICH SAAVEDRA</t>
  </si>
  <si>
    <t>mkenesich@axon-pharma.com</t>
  </si>
  <si>
    <t>REGULATORY AFFAIRS HEAD</t>
  </si>
  <si>
    <t>CONSUELO DEL PILAR ROMERO LARENAS</t>
  </si>
  <si>
    <t>grodriguez@evaluar.com</t>
  </si>
  <si>
    <t>GERENTE DE RECURSOS HUMANOS</t>
  </si>
  <si>
    <t>JOSE LUIS OTAROLA CORNEJO</t>
  </si>
  <si>
    <t>jotarola@axon-pharma.com</t>
  </si>
  <si>
    <t>GERENTE DE PROMOCION Y VENTAS</t>
  </si>
  <si>
    <t>IGNACIO ALEJANDRO GUTIERREZ TRONCOSO</t>
  </si>
  <si>
    <t>igutierrez@axon-pharma.com</t>
  </si>
  <si>
    <t>ANALISTA CONTABLE SENIOR</t>
  </si>
  <si>
    <t>CARLOS OLGUIN MARTINEZ</t>
  </si>
  <si>
    <t>PAOLA ALEJANDRA JARA AGURTO</t>
  </si>
  <si>
    <t>pjara@axon-pharma.com</t>
  </si>
  <si>
    <t>ANALISTA CONTABLE</t>
  </si>
  <si>
    <t>ELIZABETH ALEJANDRA GUZMAN RODRIGUEZ</t>
  </si>
  <si>
    <t>eguzman@axon-pharma.com</t>
  </si>
  <si>
    <t>ANALISTA DE RRHH</t>
  </si>
  <si>
    <t>CONSUELO ROMERO LARENAS</t>
  </si>
  <si>
    <t>AXONPHARMA2022</t>
  </si>
  <si>
    <t>DIRECTORES GENERALES</t>
  </si>
  <si>
    <t>registrados</t>
  </si>
  <si>
    <t>aseara@axon-pharma.com</t>
  </si>
  <si>
    <t>GERENTE GENERAL</t>
  </si>
  <si>
    <t>DIRECTORES</t>
  </si>
  <si>
    <t>acarreno@axon-pharma.com</t>
  </si>
  <si>
    <t>CFO REGIONAL</t>
  </si>
  <si>
    <t>FRANCISCO JAVIER ROJAS ACOSTA</t>
  </si>
  <si>
    <t>MARIA ELIANA CABRERA VILLALOBOS</t>
  </si>
  <si>
    <t>mcabrera@axon-pharma.com</t>
  </si>
  <si>
    <t>REPRESENTANTE MEDICO-FARMACIA</t>
  </si>
  <si>
    <t>FRANCISCO ROJAS ACOSTA</t>
  </si>
  <si>
    <t>ANDRES ALEXIS HERNANDEZ HERRERA</t>
  </si>
  <si>
    <t>ahernandez@axon-pharma.com</t>
  </si>
  <si>
    <t>BARBARA PAZ JAMET ORDOÑEZ</t>
  </si>
  <si>
    <t>bjamet@axon-pharma.com</t>
  </si>
  <si>
    <t>JAVIERA NICOLE NEIRA FLORES</t>
  </si>
  <si>
    <t>jneira@axon-pharma.com</t>
  </si>
  <si>
    <t>MARIA SOLEDAD RODRIGUEZ BERTANI</t>
  </si>
  <si>
    <t>msrodriguez@axon-pharma.com</t>
  </si>
  <si>
    <t>PATRICIA ALEJANDRA NEGRETE GONZALEZ</t>
  </si>
  <si>
    <t>pnegrete@axon-pharma.com</t>
  </si>
  <si>
    <t>TOMAS ALFONSO MENDEZ LAGUNAS</t>
  </si>
  <si>
    <t>tmendez@axon-pharma.com</t>
  </si>
  <si>
    <t>MEDICAL SCIENCE LIAISON</t>
  </si>
  <si>
    <t>GLAUCO ARACENA PINTO</t>
  </si>
  <si>
    <t>JUAN PABLO PIZARRO RAHIL</t>
  </si>
  <si>
    <t>jpizarro@axon-pharma.com</t>
  </si>
  <si>
    <t>GERENTE DE DISTRITO</t>
  </si>
  <si>
    <t>ENRIQUE OCTAVIO DANES CASAS DEL VALLE</t>
  </si>
  <si>
    <t>edanes@axon-pharma.com</t>
  </si>
  <si>
    <t>TRADE MARKETING MANAGER</t>
  </si>
  <si>
    <t>JULIO CESAR GUTIERREZ JIMENEZ</t>
  </si>
  <si>
    <t>jgutierrez@axon-pharma.com</t>
  </si>
  <si>
    <t>GERENTE DE ENTRENAMIENTO</t>
  </si>
  <si>
    <t>PAZ ANDREA TORRES PAREDES</t>
  </si>
  <si>
    <t>ptorres@axon-pharma.com</t>
  </si>
  <si>
    <t>ACCESS MANAGER</t>
  </si>
  <si>
    <t>frojas@axon-pharma.com</t>
  </si>
  <si>
    <t>MILENE PATRICIA GRANDON LILLO</t>
  </si>
  <si>
    <t>mgrandon@axon-pharma.com</t>
  </si>
  <si>
    <t>LEOPOLDO ENRIQUE BRANDENBURG MANSILLA</t>
  </si>
  <si>
    <t>lbrandenburg@axon-pharma.com</t>
  </si>
  <si>
    <t>CARLOS GUSTAVO CONCHA CONTRERAS</t>
  </si>
  <si>
    <t>cconcha@axon-pharma.com</t>
  </si>
  <si>
    <t>ANALISTA DE ADMINISTRACION Y VENTAS</t>
  </si>
  <si>
    <t>MARIA TERESA LARA ESPINOZA</t>
  </si>
  <si>
    <t>mlara@axon-pharma.com</t>
  </si>
  <si>
    <t>LORETO ALEJANDRA FLORES FLORES</t>
  </si>
  <si>
    <t>lflores@axon-pharma.com</t>
  </si>
  <si>
    <t>MARIA ALEJANDRA JUICA CABRERA</t>
  </si>
  <si>
    <t>ajuica@axon-pharma.com</t>
  </si>
  <si>
    <t>PATRICIA DEL CARMEN SEREY CABALLERO</t>
  </si>
  <si>
    <t>pserey@axon-pharma.com</t>
  </si>
  <si>
    <t>NATHALIA ANDREINA VECCHINI FRANCO</t>
  </si>
  <si>
    <t>nvecchini@axon-pharma.com</t>
  </si>
  <si>
    <t>MERIBET CATALINA VILLABLANCA JEREZ</t>
  </si>
  <si>
    <t>mvillablanca@axon-pharma.com</t>
  </si>
  <si>
    <t>016150839K</t>
  </si>
  <si>
    <t>DANIEL ESTEBAN ARAYA BARAHONA</t>
  </si>
  <si>
    <t>daraya@axon-pharma.com</t>
  </si>
  <si>
    <t>ANALISTA BUSINESS INTELLIGENCE</t>
  </si>
  <si>
    <t>LUIS RUBIO DIAZ</t>
  </si>
  <si>
    <t>MARCELO GABRIEL DIAZ NAUTO</t>
  </si>
  <si>
    <t>mdiaz@axon-pharma.com</t>
  </si>
  <si>
    <t>COORDINADOR IT</t>
  </si>
  <si>
    <t>PAOLA ALEJANDRA CONTRERAS VALLEJOS</t>
  </si>
  <si>
    <t>pcontreras@axon-pharma.com</t>
  </si>
  <si>
    <t>COORD. ASUNTOS REGULATORIOS</t>
  </si>
  <si>
    <t>MARIA MERCEDES KENESICH</t>
  </si>
  <si>
    <t>PAMELA ALEJANDRA DONOSO COCQ</t>
  </si>
  <si>
    <t>pdonoso@axon-pharma.com</t>
  </si>
  <si>
    <t>HECTOR GASTON SALINAS SANTELICES</t>
  </si>
  <si>
    <t>hsalinas@axon-pharma.com</t>
  </si>
  <si>
    <t>ROXANA DEL CARMEN TAPIA DROGUETT</t>
  </si>
  <si>
    <t>rtapia@axon-pharma.com</t>
  </si>
  <si>
    <t>JOAQUIN ALEJANDRO VERDUGO SALINAS</t>
  </si>
  <si>
    <t>jverdugo@axon-pharma.com</t>
  </si>
  <si>
    <t>JOSE DAVID SERRANO ERICES</t>
  </si>
  <si>
    <t>jserrano@axon-pharma.com</t>
  </si>
  <si>
    <t>LUIS JORGE SOTTOVIA GIMENEZ</t>
  </si>
  <si>
    <t>JOSE PATRICIO BRIONES OGUSZEWICZ</t>
  </si>
  <si>
    <t>jbriones@axon-pharma.com</t>
  </si>
  <si>
    <t>ASISTENTE SUPPLY CHAIN</t>
  </si>
  <si>
    <t>PAULA LEYTON ARAYA</t>
  </si>
  <si>
    <t>PAULA ANDREA LEYTON ARAYA</t>
  </si>
  <si>
    <t>pleyton@axon-pharma.com</t>
  </si>
  <si>
    <t>COORDINADORA SUPPLY CHAIN</t>
  </si>
  <si>
    <t>YURI CAIRO</t>
  </si>
  <si>
    <t>GONZALO IGNACIO NAVARRO BORLONE</t>
  </si>
  <si>
    <t>gnavarro@axon-pharma.com</t>
  </si>
  <si>
    <t>MARKETING</t>
  </si>
  <si>
    <t>GERENTE DE MARKETING DIGITAL</t>
  </si>
  <si>
    <t>GERENTE</t>
  </si>
  <si>
    <t>ALEJANDRO JIMENEZ</t>
  </si>
  <si>
    <t>CAMILA ALEJANDRA TORRES GONZALEZ</t>
  </si>
  <si>
    <t>ctorres@axon-pharma.com</t>
  </si>
  <si>
    <t>ANALISTA DE MARKETING JUNIOR</t>
  </si>
  <si>
    <t>COLABORADOR INDIVIDUAL</t>
  </si>
  <si>
    <t>lsottovia@axon-pharma.com</t>
  </si>
  <si>
    <t>GERENCIA</t>
  </si>
  <si>
    <t>GERENTE DE LOGISTICA</t>
  </si>
  <si>
    <t>GERENTE/JEFE</t>
  </si>
  <si>
    <t>ANGEL SEARA</t>
  </si>
  <si>
    <t>FABIAN EDISON MORALES VALENZUELA</t>
  </si>
  <si>
    <t>fmorales@axon-pharma.com</t>
  </si>
  <si>
    <t>ADMINISTRACIóN Y FINANZAS</t>
  </si>
  <si>
    <t>ANALISTA DE INVENTARIOS</t>
  </si>
  <si>
    <t>26693551K</t>
  </si>
  <si>
    <t>BILEIDY DEL CARMEN MORILLO GRATEROL</t>
  </si>
  <si>
    <t>bmorillo@axon-pharma.com</t>
  </si>
  <si>
    <t>ASISTENTE CONTABLE</t>
  </si>
  <si>
    <t>ZULMA PATRICIA JIMENEZ GUTIERREZ</t>
  </si>
  <si>
    <t>zjimenez@axon-pharma.com</t>
  </si>
  <si>
    <t>PROMOCIóN Y VENTAS</t>
  </si>
  <si>
    <t>ASISTENTE DE MERCADO PÚLICO Y VENTAS</t>
  </si>
  <si>
    <t>CARLOS CONCHA</t>
  </si>
  <si>
    <t>18936234K</t>
  </si>
  <si>
    <t>PAULA COROVIC PEREIRA</t>
  </si>
  <si>
    <t>pcorovic@axon-pharma.com</t>
  </si>
  <si>
    <t>RECURSOS HUMANOS</t>
  </si>
  <si>
    <t>ANALISTA ATRACCIÓN Y DESARROLLO DE TALENTO</t>
  </si>
  <si>
    <t>CONSUELO ROMERO</t>
  </si>
  <si>
    <t>IVAN ENRIQUE RIVERA YAÑEZ</t>
  </si>
  <si>
    <t>irivera@axon-pharma.com</t>
  </si>
  <si>
    <t>STELLA VALENTINA ORTIZ CONCHA</t>
  </si>
  <si>
    <t>sortiz@axon-pharma.com</t>
  </si>
  <si>
    <t>PATRICIA DEL CARMEN ULLOA GARRIDO</t>
  </si>
  <si>
    <t>pulloa@axon-pharma.com</t>
  </si>
  <si>
    <t>MONICA DANIELA ESPINOZA GUTIERREZ</t>
  </si>
  <si>
    <t>mespinoza@axon-pharma.com</t>
  </si>
  <si>
    <t>ASISTENTE ADMINISTRATIVA</t>
  </si>
  <si>
    <t>NATHALIA IGOR</t>
  </si>
  <si>
    <t>MARCELO ALEJANDRO OSORIO ESPINOSA</t>
  </si>
  <si>
    <t>mosorio@axon-pharma.com</t>
  </si>
  <si>
    <t>009415488K</t>
  </si>
  <si>
    <t>CRISTIAN ALEXIS SCHUBERT STUDER</t>
  </si>
  <si>
    <t>cschubert@axon-pharma.com</t>
  </si>
  <si>
    <t>PATRICIO ANTONIO AMBIADO VERGARA</t>
  </si>
  <si>
    <t>pambiado@axon-pharma.com</t>
  </si>
  <si>
    <t>CARMEN GABRIELA AREVALO WADDINGTON</t>
  </si>
  <si>
    <t>carevalo@axon-pharma.com</t>
  </si>
  <si>
    <t>LUIS EDUARDO BARRERA LAZCANO</t>
  </si>
  <si>
    <t>lbarrera@axon-pharma.-com</t>
  </si>
  <si>
    <t>JAIME EDUARDO CARDENAS RAMIREZ</t>
  </si>
  <si>
    <t>jecardenas@axon-pharma.com</t>
  </si>
  <si>
    <t>MARCO MARCELO ORTIZ GATICA</t>
  </si>
  <si>
    <t>mortiz@axon-pharma.com</t>
  </si>
  <si>
    <t>JULIO ANTONIO PIZARRO STIEBLER</t>
  </si>
  <si>
    <t>jpizarros@axon-pharma.com</t>
  </si>
  <si>
    <t>HUMBERTO DANIEL TORRES SILVA</t>
  </si>
  <si>
    <t>htorres@axon-pharma.com</t>
  </si>
  <si>
    <t>SOFIA CATALINA JORQUERA RODRIGUEZ</t>
  </si>
  <si>
    <t>sjorquera@axon-pharma.com</t>
  </si>
  <si>
    <t>ASISTENTE MEDICAL</t>
  </si>
  <si>
    <t>TOMAS MENDES LAGUNAS</t>
  </si>
  <si>
    <t>EVELYN JUDIT BADIA ACEVEDO</t>
  </si>
  <si>
    <t>ebadia@axon-pharma.com</t>
  </si>
  <si>
    <t>CAMILA FERNANDA CORNEJO REYES</t>
  </si>
  <si>
    <t>ccornejo@axon-pharma.com</t>
  </si>
  <si>
    <t>KAREN MARION SAEZ CALDERON</t>
  </si>
  <si>
    <t>ksaez@axon-pharma.com</t>
  </si>
  <si>
    <t>LAURA ANDREA MENDOZA JIMENEZ</t>
  </si>
  <si>
    <t>lmendoza@axon-pharma.com</t>
  </si>
  <si>
    <t>GONZALO ANDRES RAMIREZ MURDOCH</t>
  </si>
  <si>
    <t>gramirez@axon-pharma.com</t>
  </si>
  <si>
    <t>KATHERINE ALEJANDRA ALAMOS BURGOS</t>
  </si>
  <si>
    <t>kalamos@axon-pharma.com</t>
  </si>
  <si>
    <t>LEOPOLDO BRANDENBURG</t>
  </si>
  <si>
    <t>CYNTHIA SCARLETTE ALBORNOZ RIVERO</t>
  </si>
  <si>
    <t>calbornoz@axon-pharma.com</t>
  </si>
  <si>
    <t>LUIS ANTONIO ATIAS MORELLO</t>
  </si>
  <si>
    <t>latias@axon-pharma.com</t>
  </si>
  <si>
    <t>NELSON MATIAS LINACRE DOMINGUEZ</t>
  </si>
  <si>
    <t>mlinacre@axon-pharma.com</t>
  </si>
  <si>
    <t>PEDRO FRANCISCO PIZARRO ROJAS</t>
  </si>
  <si>
    <t>ppizarro@axon-pharma.com</t>
  </si>
  <si>
    <t>MARCELA BEATRIZ POZO AGUIRRE</t>
  </si>
  <si>
    <t>mpozo@axon-pharma.com</t>
  </si>
  <si>
    <t>7775167K</t>
  </si>
  <si>
    <t>EDGAR WALTER PIÑA ALARCON</t>
  </si>
  <si>
    <t>epina@axon-pharma.com</t>
  </si>
  <si>
    <t>17278612K</t>
  </si>
  <si>
    <t>EMMANUEL CHRISTIAN ROZAS CATALAN</t>
  </si>
  <si>
    <t>erozas@axon-pharma.com</t>
  </si>
  <si>
    <t>sin realizar</t>
  </si>
  <si>
    <t>rechazados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</si>
  <si>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</si>
  <si>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</si>
  <si>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</si>
  <si>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</si>
  <si>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</si>
  <si>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</si>
  <si>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</si>
  <si>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</si>
  <si>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</si>
  <si>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</si>
  <si>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2</t>
  </si>
  <si>
    <t>PERSONALIZADO 3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</si>
  <si>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</si>
  <si>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</si>
  <si>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</si>
  <si>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</si>
  <si>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</si>
  <si>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</si>
  <si>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</si>
  <si>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</si>
  <si>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FUENTES JERIA</t>
  </si>
  <si>
    <t>GUEDEZ MARTINEZ</t>
  </si>
  <si>
    <t>GENI ROSINZKI</t>
  </si>
  <si>
    <t>IGOR SOTO</t>
  </si>
  <si>
    <t>NUÑEZ ROJAS</t>
  </si>
  <si>
    <t>SILVA NAVARRO</t>
  </si>
  <si>
    <t>VILLALOBOS RIVAS</t>
  </si>
  <si>
    <t>OLGUIN MARTINEZ</t>
  </si>
  <si>
    <t>TRIGO TAPIA</t>
  </si>
  <si>
    <t>ARACENA PINTO</t>
  </si>
  <si>
    <t>ARAVENA DONOSO</t>
  </si>
  <si>
    <t>JIMENEZ LOOSLI</t>
  </si>
  <si>
    <t>RUBIO DIAZ</t>
  </si>
  <si>
    <t>KENESICH SAAVEDRA</t>
  </si>
  <si>
    <t>ROMERO LARENAS</t>
  </si>
  <si>
    <t>OTAROLA CORNEJO</t>
  </si>
  <si>
    <t>GUTIERREZ TRONCOSO</t>
  </si>
  <si>
    <t>JARA AGURTO</t>
  </si>
  <si>
    <t>GUZMAN RODRIGUEZ</t>
  </si>
  <si>
    <t>SEARA RIVERA</t>
  </si>
  <si>
    <t>CARREÑO LOBOS</t>
  </si>
  <si>
    <t>CABRERA VILLALOBOS</t>
  </si>
  <si>
    <t>HERNANDEZ HERRERA</t>
  </si>
  <si>
    <t>JAMET ORDOÑEZ</t>
  </si>
  <si>
    <t>RODRIGUEZ BERTANI</t>
  </si>
  <si>
    <t>NEGRETE GONZALEZ</t>
  </si>
  <si>
    <t>MENDEZ LAGUNAS</t>
  </si>
  <si>
    <t>PIZARRO RAHIL</t>
  </si>
  <si>
    <t>GUTIERREZ JIMENEZ</t>
  </si>
  <si>
    <t>TORRES PAREDES</t>
  </si>
  <si>
    <t>ROJAS ACOSTA</t>
  </si>
  <si>
    <t>BRANDENBURG MANSILLA</t>
  </si>
  <si>
    <t>CONCHA CONTRERAS</t>
  </si>
  <si>
    <t>LARA ESPINOZA</t>
  </si>
  <si>
    <t>FLORES FLORES</t>
  </si>
  <si>
    <t>JUICA CABRERA</t>
  </si>
  <si>
    <t>SEREY CABALLERO</t>
  </si>
  <si>
    <t>VECCHINI FRANCO</t>
  </si>
  <si>
    <t>VILLABLANCA JEREZ</t>
  </si>
  <si>
    <t>ARAYA BARAHONA</t>
  </si>
  <si>
    <t>DIAZ NAUTO</t>
  </si>
  <si>
    <t>CONTRERAS VALLEJOS</t>
  </si>
  <si>
    <t>DONOSO COCQ</t>
  </si>
  <si>
    <t>SALINAS SANTELICES</t>
  </si>
  <si>
    <t>TAPIA DROGUETT</t>
  </si>
  <si>
    <t>VERDUGO SALINAS</t>
  </si>
  <si>
    <t>SERRANO ERICES</t>
  </si>
  <si>
    <t>BRIONES OGUSZEWICZ</t>
  </si>
  <si>
    <t>LEYTON ARAYA</t>
  </si>
  <si>
    <t>NAVARRO BORLONE</t>
  </si>
  <si>
    <t>TORRES GONZALEZ</t>
  </si>
  <si>
    <t>SOTTOVIA GIMENEZ</t>
  </si>
  <si>
    <t>MORALES VALENZUELA</t>
  </si>
  <si>
    <t>MORILLO GRATEROL</t>
  </si>
  <si>
    <t>JIMENEZ GUTIERREZ</t>
  </si>
  <si>
    <t>COROVIC PEREIRA</t>
  </si>
  <si>
    <t>RIVERA YAÑEZ</t>
  </si>
  <si>
    <t>ORTIZ CONCHA</t>
  </si>
  <si>
    <t>ULLOA GARRIDO</t>
  </si>
  <si>
    <t>ESPINOZA GUTIERREZ</t>
  </si>
  <si>
    <t>SCHUBERT STUDER</t>
  </si>
  <si>
    <t>AMBIADO VERGARA</t>
  </si>
  <si>
    <t>AREVALO WADDINGTON</t>
  </si>
  <si>
    <t>BARRERA LAZCANO</t>
  </si>
  <si>
    <t>CARDENAS RAMIREZ</t>
  </si>
  <si>
    <t>ORTIZ GATICA</t>
  </si>
  <si>
    <t>PIZARRO STIEBLER</t>
  </si>
  <si>
    <t>TORRES SILVA</t>
  </si>
  <si>
    <t>JORQUERA RODRIGUEZ</t>
  </si>
  <si>
    <t>BADIA ACEVEDO</t>
  </si>
  <si>
    <t>CORNEJO REYES</t>
  </si>
  <si>
    <t>SAEZ CALDERON</t>
  </si>
  <si>
    <t>MENDOZA JIMENEZ</t>
  </si>
  <si>
    <t>RAMIREZ MURDOCH</t>
  </si>
  <si>
    <t>ALAMOS BURGOS</t>
  </si>
  <si>
    <t>ALBORNOZ RIVERO</t>
  </si>
  <si>
    <t>ATIAS MORELLO</t>
  </si>
  <si>
    <t>LINACRE DOMINGUEZ</t>
  </si>
  <si>
    <t>PIZARRO ROJAS</t>
  </si>
  <si>
    <t>POZO AGUIRRE</t>
  </si>
  <si>
    <t>PIÑA ALARCON</t>
  </si>
  <si>
    <t>ROZAS CATALAN</t>
  </si>
  <si>
    <t>CASAS DEL VALLE</t>
  </si>
  <si>
    <t>MARIA CONSTANZA</t>
  </si>
  <si>
    <t>DAVID JOSE</t>
  </si>
  <si>
    <t>NATHALIA CONSTANZA</t>
  </si>
  <si>
    <t>LILIANA VICTORIA</t>
  </si>
  <si>
    <t>MARIA JOSE</t>
  </si>
  <si>
    <t>ELSA MARIA</t>
  </si>
  <si>
    <t>CARLOS FELIPE</t>
  </si>
  <si>
    <t>MAURICIO EDUARDO</t>
  </si>
  <si>
    <t>GLAUCO ANTONIO</t>
  </si>
  <si>
    <t>ALEJANDRO JAVIER</t>
  </si>
  <si>
    <t>MARIA MERCEDES</t>
  </si>
  <si>
    <t>JOSE LUIS</t>
  </si>
  <si>
    <t>IGNACIO ALEJANDRO</t>
  </si>
  <si>
    <t>PAOLA ALEJANDRA</t>
  </si>
  <si>
    <t>ELIZABETH ALEJANDRA</t>
  </si>
  <si>
    <t>ANGEL ANTONIO</t>
  </si>
  <si>
    <t>ALEX MANUEL</t>
  </si>
  <si>
    <t>MARIA ELIANA</t>
  </si>
  <si>
    <t>ANDRES ALEXIS</t>
  </si>
  <si>
    <t>BARBARA PAZ</t>
  </si>
  <si>
    <t>MARIA SOLEDAD</t>
  </si>
  <si>
    <t>PATRICIA ALEJANDRA</t>
  </si>
  <si>
    <t>TOMAS ALFONSO</t>
  </si>
  <si>
    <t>MARIA ALEJANDRA</t>
  </si>
  <si>
    <t>LESLI CAROLINA</t>
  </si>
  <si>
    <t>LUIS  NIBALDO</t>
  </si>
  <si>
    <t>JULIO CESAR</t>
  </si>
  <si>
    <t>MARIA TERESA</t>
  </si>
  <si>
    <t>DANIE ESTEBAN</t>
  </si>
  <si>
    <t>PAULA ANDREA</t>
  </si>
  <si>
    <t>BILEI DEL</t>
  </si>
  <si>
    <t>ZULMA PATRICIA</t>
  </si>
  <si>
    <t>PAULA COROVIC</t>
  </si>
  <si>
    <t>CRIST ALEXIS</t>
  </si>
  <si>
    <t>JAIME EDUARDO</t>
  </si>
  <si>
    <t>MARCO MARCELO</t>
  </si>
  <si>
    <t>JULIO ANTONIO</t>
  </si>
  <si>
    <t>SOFIA CATALINA</t>
  </si>
  <si>
    <t>KAREN MARION</t>
  </si>
  <si>
    <t>LAURA ANDREA</t>
  </si>
  <si>
    <t>PEDRO FRANCISCO</t>
  </si>
  <si>
    <t>EDGAR WALTER</t>
  </si>
  <si>
    <t>EMMAN CHRISTIAN</t>
  </si>
  <si>
    <t>CONSUELO DEL PILAR</t>
  </si>
  <si>
    <t>JUAN PABLO</t>
  </si>
  <si>
    <t>PAZ ANDREA</t>
  </si>
  <si>
    <t>FRANCISCO JAVIER</t>
  </si>
  <si>
    <t>LEOPOLDO ENRIQUE</t>
  </si>
  <si>
    <t>CARLOS GUSTAVO</t>
  </si>
  <si>
    <t>LORETO ALEJANDRA</t>
  </si>
  <si>
    <t>PATRICIA DEL CARMEN</t>
  </si>
  <si>
    <t>NATHALIA ANDREINA</t>
  </si>
  <si>
    <t>MERIBET CATALINA</t>
  </si>
  <si>
    <t>MARCELO GABRIEL</t>
  </si>
  <si>
    <t>PAMELA ALEJANDRA</t>
  </si>
  <si>
    <t>HECTOR GASTON</t>
  </si>
  <si>
    <t>ROXANA DEL CARMEN</t>
  </si>
  <si>
    <t>JOAQUIN ALEJANDRO</t>
  </si>
  <si>
    <t>JOSE DAVID</t>
  </si>
  <si>
    <t>JOSE PATRICIO</t>
  </si>
  <si>
    <t>GONZALO IGNACIO</t>
  </si>
  <si>
    <t>CAMILA ALEJANDRA</t>
  </si>
  <si>
    <t>LUIS JORGE</t>
  </si>
  <si>
    <t>FABIAN EDISON</t>
  </si>
  <si>
    <t>IVAN ENRIQUE</t>
  </si>
  <si>
    <t>STELLA VALENTINA</t>
  </si>
  <si>
    <t>MONICA DANIELA</t>
  </si>
  <si>
    <t>PATRICIO ANTONIO</t>
  </si>
  <si>
    <t>CARMEN GABRIELA</t>
  </si>
  <si>
    <t>LUIS EDUARDO</t>
  </si>
  <si>
    <t>HUMBERTO DANIEL</t>
  </si>
  <si>
    <t>EVELYN JUDIT</t>
  </si>
  <si>
    <t>CAMILA FERNANDA</t>
  </si>
  <si>
    <t>GONZALO ANDRES</t>
  </si>
  <si>
    <t>KATHERINE ALEJANDRA</t>
  </si>
  <si>
    <t>CYNTHIA SCARLETTE</t>
  </si>
  <si>
    <t>LUIS ANTONIO</t>
  </si>
  <si>
    <t>NELSON MATIAS</t>
  </si>
  <si>
    <t>MARCELA BEATRIZ</t>
  </si>
  <si>
    <t xml:space="preserve">ENRIQUE OCTAVIO </t>
  </si>
  <si>
    <t>GABRIELA</t>
  </si>
  <si>
    <t>AXON CHILE</t>
  </si>
  <si>
    <t>PERSONALIZADO 1</t>
  </si>
  <si>
    <t>ydiaz@evaluar.pe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</si>
</sst>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1"/>
      <color theme="6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 wrapText="1"/>
    </xf>
    <xf numFmtId="0" fontId="0" fillId="33" borderId="0" xfId="0" applyFill="1" applyAlignment="1">
      <alignment horizontal="left" wrapText="1"/>
    </xf>
    <xf numFmtId="0" fontId="0" fillId="34" borderId="0" xfId="0" applyFill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3" fillId="0" borderId="11" xfId="0" applyFont="1" applyBorder="1" applyAlignment="1">
      <alignment horizontal="left"/>
    </xf>
    <xf numFmtId="0" fontId="25" fillId="0" borderId="0" xfId="0" applyFont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0" xfId="0" applyFont="1"/>
    <xf numFmtId="0" fontId="27" fillId="0" borderId="10" xfId="0" applyFont="1" applyBorder="1" applyAlignment="1">
      <alignment horizontal="center"/>
    </xf>
    <xf numFmtId="0" fontId="27" fillId="0" borderId="0" xfId="0" applyFont="1"/>
    <xf numFmtId="0" fontId="27" fillId="0" borderId="10" xfId="0" applyFont="1" applyBorder="1" applyAlignment="1">
      <alignment horizontal="right"/>
    </xf>
    <xf numFmtId="0" fontId="0" fillId="0" borderId="0" xfId="0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FF421-64B6-4393-AB6B-CB3EC0C6DF58}">
  <dimension ref="A1:M17"/>
  <sheetViews>
    <sheetView tabSelected="1" zoomScale="80" zoomScaleNormal="80" workbookViewId="0">
      <selection activeCell="B13" sqref="B13"/>
    </sheetView>
  </sheetViews>
  <sheetFormatPr baseColWidth="10" defaultColWidth="15.36328125" defaultRowHeight="14.5" x14ac:dyDescent="0.35"/>
  <cols>
    <col min="1" max="1" width="14.08984375" bestFit="1" customWidth="1"/>
    <col min="2" max="2" width="15" style="17" bestFit="1" customWidth="1"/>
    <col min="3" max="3" width="20.453125" bestFit="1" customWidth="1"/>
    <col min="4" max="4" width="23.6328125" bestFit="1" customWidth="1"/>
    <col min="5" max="5" width="15.81640625" bestFit="1" customWidth="1"/>
    <col min="6" max="6" width="13.453125" bestFit="1" customWidth="1"/>
    <col min="7" max="9" width="36.54296875" bestFit="1" customWidth="1"/>
    <col min="10" max="10" width="18.36328125" bestFit="1" customWidth="1"/>
    <col min="11" max="13" width="13.26953125" bestFit="1" customWidth="1"/>
  </cols>
  <sheetData>
    <row r="1" spans="1:13" s="15" customFormat="1" ht="12" x14ac:dyDescent="0.3">
      <c r="A1" s="14" t="s">
        <v>268</v>
      </c>
      <c r="B1" s="16" t="s">
        <v>269</v>
      </c>
      <c r="C1" s="14" t="s">
        <v>270</v>
      </c>
      <c r="D1" s="14" t="s">
        <v>271</v>
      </c>
      <c r="E1" s="14" t="s">
        <v>272</v>
      </c>
      <c r="F1" s="14" t="s">
        <v>273</v>
      </c>
      <c r="G1" s="14" t="s">
        <v>274</v>
      </c>
      <c r="H1" s="14" t="s">
        <v>275</v>
      </c>
      <c r="I1" s="14" t="s">
        <v>276</v>
      </c>
      <c r="J1" s="14" t="s">
        <v>277</v>
      </c>
      <c r="K1" s="14" t="s">
        <v>453</v>
      </c>
      <c r="L1" s="14" t="s">
        <v>278</v>
      </c>
      <c r="M1" s="14" t="s">
        <v>279</v>
      </c>
    </row>
    <row r="2" spans="1:13" x14ac:dyDescent="0.35">
      <c r="A2" t="s">
        <v>280</v>
      </c>
      <c r="B2" s="17">
        <v>131332009</v>
      </c>
      <c r="C2" t="str">
        <f>+VLOOKUP(B2,'CARGA PERSONAL'!$B$1:$K$87,2,FALSE)</f>
        <v>ALEJANDRO JAVIER</v>
      </c>
      <c r="D2" t="str">
        <f>+VLOOKUP(B2,'CARGA PERSONAL'!$B$1:$K$87,3,FALSE)</f>
        <v>JIMENEZ LOOSLI</v>
      </c>
      <c r="E2" t="s">
        <v>454</v>
      </c>
      <c r="F2" t="str">
        <f>+VLOOKUP(B2,'CARGA PERSONAL'!$B$1:$K$87,5,FALSE)</f>
        <v>AXON CHILE</v>
      </c>
      <c r="G2" t="str">
        <f>+VLOOKUP(B2,'CARGA PERSONAL'!$B$1:$K$87,6,FALSE)</f>
        <v>GERENTE DE MARKETING</v>
      </c>
      <c r="H2" t="str">
        <f>+VLOOKUP(B2,'CARGA PERSONAL'!$B$1:$K$87,7,FALSE)</f>
        <v>GERENTE DE MARKETING</v>
      </c>
      <c r="I2" t="str">
        <f>+VLOOKUP(B2,'CARGA PERSONAL'!$B$1:$K$87,8,FALSE)</f>
        <v>GERENTE DE MARKETING</v>
      </c>
    </row>
    <row r="3" spans="1:13" x14ac:dyDescent="0.35">
      <c r="A3" t="s">
        <v>280</v>
      </c>
      <c r="B3" s="17">
        <v>213863452</v>
      </c>
      <c r="C3" t="str">
        <f>+VLOOKUP(B3,'CARGA PERSONAL'!$B$1:$K$87,2,FALSE)</f>
        <v>ANGEL ANTONIO</v>
      </c>
      <c r="D3" t="str">
        <f>+VLOOKUP(B3,'CARGA PERSONAL'!$B$1:$K$87,3,FALSE)</f>
        <v>SEARA RIVERA</v>
      </c>
      <c r="E3" t="s">
        <v>454</v>
      </c>
      <c r="F3" t="str">
        <f>+VLOOKUP(B3,'CARGA PERSONAL'!$B$1:$K$87,5,FALSE)</f>
        <v>AXON CHILE</v>
      </c>
      <c r="G3" t="str">
        <f>+VLOOKUP(B3,'CARGA PERSONAL'!$B$1:$K$87,6,FALSE)</f>
        <v>GERENTE GENERAL</v>
      </c>
      <c r="H3" t="str">
        <f>+VLOOKUP(B3,'CARGA PERSONAL'!$B$1:$K$87,7,FALSE)</f>
        <v>GERENTE GENERAL</v>
      </c>
      <c r="I3" t="str">
        <f>+VLOOKUP(B3,'CARGA PERSONAL'!$B$1:$K$87,8,FALSE)</f>
        <v>GERENTE GENERAL</v>
      </c>
    </row>
    <row r="4" spans="1:13" x14ac:dyDescent="0.35">
      <c r="A4" t="s">
        <v>280</v>
      </c>
      <c r="B4" s="17">
        <v>134917695</v>
      </c>
      <c r="C4" t="str">
        <f>+VLOOKUP(B4,'CARGA PERSONAL'!$B$1:$K$87,2,FALSE)</f>
        <v>ALEX MANUEL</v>
      </c>
      <c r="D4" t="str">
        <f>+VLOOKUP(B4,'CARGA PERSONAL'!$B$1:$K$87,3,FALSE)</f>
        <v>CARREÑO LOBOS</v>
      </c>
      <c r="E4" t="s">
        <v>454</v>
      </c>
      <c r="F4" t="str">
        <f>+VLOOKUP(B4,'CARGA PERSONAL'!$B$1:$K$87,5,FALSE)</f>
        <v>AXON CHILE</v>
      </c>
      <c r="G4" t="str">
        <f>+VLOOKUP(B4,'CARGA PERSONAL'!$B$1:$K$87,6,FALSE)</f>
        <v>CFO REGIONAL</v>
      </c>
      <c r="H4" t="str">
        <f>+VLOOKUP(B4,'CARGA PERSONAL'!$B$1:$K$87,7,FALSE)</f>
        <v>CFO REGIONAL</v>
      </c>
      <c r="I4" t="str">
        <f>+VLOOKUP(B4,'CARGA PERSONAL'!$B$1:$K$87,8,FALSE)</f>
        <v>CFO REGIONAL</v>
      </c>
    </row>
    <row r="5" spans="1:13" x14ac:dyDescent="0.35">
      <c r="A5" t="s">
        <v>280</v>
      </c>
      <c r="B5" s="17">
        <v>156015539</v>
      </c>
      <c r="C5" t="str">
        <f>+VLOOKUP(B5,'CARGA PERSONAL'!$B$1:$K$87,2,FALSE)</f>
        <v>CARLOS FELIPE</v>
      </c>
      <c r="D5" t="str">
        <f>+VLOOKUP(B5,'CARGA PERSONAL'!$B$1:$K$87,3,FALSE)</f>
        <v>OLGUIN MARTINEZ</v>
      </c>
      <c r="E5" t="s">
        <v>454</v>
      </c>
      <c r="F5" t="str">
        <f>+VLOOKUP(B5,'CARGA PERSONAL'!$B$1:$K$87,5,FALSE)</f>
        <v>AXON CHILE</v>
      </c>
      <c r="G5" t="str">
        <f>+VLOOKUP(B5,'CARGA PERSONAL'!$B$1:$K$87,6,FALSE)</f>
        <v>JEFE DE CONTABILIDAD</v>
      </c>
      <c r="H5" t="str">
        <f>+VLOOKUP(B5,'CARGA PERSONAL'!$B$1:$K$87,7,FALSE)</f>
        <v>JEFE DE CONTABILIDAD</v>
      </c>
      <c r="I5" t="str">
        <f>+VLOOKUP(B5,'CARGA PERSONAL'!$B$1:$K$87,8,FALSE)</f>
        <v>JEFE DE CONTABILIDAD</v>
      </c>
    </row>
    <row r="6" spans="1:13" x14ac:dyDescent="0.35">
      <c r="A6" t="s">
        <v>280</v>
      </c>
      <c r="B6" s="17">
        <v>130276172</v>
      </c>
      <c r="C6" t="str">
        <f>+VLOOKUP(B6,'CARGA PERSONAL'!$B$1:$K$87,2,FALSE)</f>
        <v>CONSUELO DEL PILAR</v>
      </c>
      <c r="D6" t="str">
        <f>+VLOOKUP(B6,'CARGA PERSONAL'!$B$1:$K$87,3,FALSE)</f>
        <v>ROMERO LARENAS</v>
      </c>
      <c r="E6" t="s">
        <v>454</v>
      </c>
      <c r="F6" t="str">
        <f>+VLOOKUP(B6,'CARGA PERSONAL'!$B$1:$K$87,5,FALSE)</f>
        <v>AXON CHILE</v>
      </c>
      <c r="G6" t="str">
        <f>+VLOOKUP(B6,'CARGA PERSONAL'!$B$1:$K$87,6,FALSE)</f>
        <v>GERENTE DE RECURSOS HUMANOS</v>
      </c>
      <c r="H6" t="str">
        <f>+VLOOKUP(B6,'CARGA PERSONAL'!$B$1:$K$87,7,FALSE)</f>
        <v>GERENTE DE RECURSOS HUMANOS</v>
      </c>
      <c r="I6" t="str">
        <f>+VLOOKUP(B6,'CARGA PERSONAL'!$B$1:$K$87,8,FALSE)</f>
        <v>GERENTE DE RECURSOS HUMANOS</v>
      </c>
    </row>
    <row r="7" spans="1:13" x14ac:dyDescent="0.35">
      <c r="A7" t="s">
        <v>280</v>
      </c>
      <c r="B7" s="17">
        <v>103741106</v>
      </c>
      <c r="C7" t="str">
        <f>+VLOOKUP(B7,'CARGA PERSONAL'!$B$1:$K$87,2,FALSE)</f>
        <v>FRANCISCO JAVIER</v>
      </c>
      <c r="D7" t="str">
        <f>+VLOOKUP(B7,'CARGA PERSONAL'!$B$1:$K$87,3,FALSE)</f>
        <v>ROJAS ACOSTA</v>
      </c>
      <c r="E7" t="s">
        <v>454</v>
      </c>
      <c r="F7" t="str">
        <f>+VLOOKUP(B7,'CARGA PERSONAL'!$B$1:$K$87,5,FALSE)</f>
        <v>AXON CHILE</v>
      </c>
      <c r="G7" t="str">
        <f>+VLOOKUP(B7,'CARGA PERSONAL'!$B$1:$K$87,6,FALSE)</f>
        <v>GERENTE DE DISTRITO</v>
      </c>
      <c r="H7" t="str">
        <f>+VLOOKUP(B7,'CARGA PERSONAL'!$B$1:$K$87,7,FALSE)</f>
        <v>GERENTE DE DISTRITO</v>
      </c>
      <c r="I7" t="str">
        <f>+VLOOKUP(B7,'CARGA PERSONAL'!$B$1:$K$87,8,FALSE)</f>
        <v>GERENTE DE DISTRITO</v>
      </c>
    </row>
    <row r="8" spans="1:13" x14ac:dyDescent="0.35">
      <c r="A8" t="s">
        <v>280</v>
      </c>
      <c r="B8" s="17">
        <v>54366043</v>
      </c>
      <c r="C8" t="str">
        <f>+VLOOKUP(B8,'CARGA PERSONAL'!$B$1:$K$87,2,FALSE)</f>
        <v>GLAUCO ANTONIO</v>
      </c>
      <c r="D8" t="str">
        <f>+VLOOKUP(B8,'CARGA PERSONAL'!$B$1:$K$87,3,FALSE)</f>
        <v>ARACENA PINTO</v>
      </c>
      <c r="E8" t="s">
        <v>454</v>
      </c>
      <c r="F8" t="str">
        <f>+VLOOKUP(B8,'CARGA PERSONAL'!$B$1:$K$87,5,FALSE)</f>
        <v>AXON CHILE</v>
      </c>
      <c r="G8" t="str">
        <f>+VLOOKUP(B8,'CARGA PERSONAL'!$B$1:$K$87,6,FALSE)</f>
        <v>MEDICAL MANAGER</v>
      </c>
      <c r="H8" t="str">
        <f>+VLOOKUP(B8,'CARGA PERSONAL'!$B$1:$K$87,7,FALSE)</f>
        <v>MEDICAL MANAGER</v>
      </c>
      <c r="I8" t="str">
        <f>+VLOOKUP(B8,'CARGA PERSONAL'!$B$1:$K$87,8,FALSE)</f>
        <v>MEDICAL MANAGER</v>
      </c>
    </row>
    <row r="9" spans="1:13" x14ac:dyDescent="0.35">
      <c r="A9" t="s">
        <v>280</v>
      </c>
      <c r="B9" s="17">
        <v>139338243</v>
      </c>
      <c r="C9" t="str">
        <f>+VLOOKUP(B9,'CARGA PERSONAL'!$B$1:$K$87,2,FALSE)</f>
        <v>JOSE LUIS</v>
      </c>
      <c r="D9" t="str">
        <f>+VLOOKUP(B9,'CARGA PERSONAL'!$B$1:$K$87,3,FALSE)</f>
        <v>OTAROLA CORNEJO</v>
      </c>
      <c r="E9" t="s">
        <v>454</v>
      </c>
      <c r="F9" t="str">
        <f>+VLOOKUP(B9,'CARGA PERSONAL'!$B$1:$K$87,5,FALSE)</f>
        <v>AXON CHILE</v>
      </c>
      <c r="G9" t="str">
        <f>+VLOOKUP(B9,'CARGA PERSONAL'!$B$1:$K$87,6,FALSE)</f>
        <v>GERENTE DE PROMOCION Y VENTAS</v>
      </c>
      <c r="H9" t="str">
        <f>+VLOOKUP(B9,'CARGA PERSONAL'!$B$1:$K$87,7,FALSE)</f>
        <v>GERENTE DE PROMOCION Y VENTAS</v>
      </c>
      <c r="I9" t="str">
        <f>+VLOOKUP(B9,'CARGA PERSONAL'!$B$1:$K$87,8,FALSE)</f>
        <v>GERENTE DE PROMOCION Y VENTAS</v>
      </c>
    </row>
    <row r="10" spans="1:13" x14ac:dyDescent="0.35">
      <c r="A10" t="s">
        <v>280</v>
      </c>
      <c r="B10" s="17">
        <v>136574124</v>
      </c>
      <c r="C10" t="str">
        <f>+VLOOKUP(B10,'CARGA PERSONAL'!$B$1:$K$87,2,FALSE)</f>
        <v>JUAN PABLO</v>
      </c>
      <c r="D10" t="str">
        <f>+VLOOKUP(B10,'CARGA PERSONAL'!$B$1:$K$87,3,FALSE)</f>
        <v>PIZARRO RAHIL</v>
      </c>
      <c r="E10" t="s">
        <v>454</v>
      </c>
      <c r="F10" t="str">
        <f>+VLOOKUP(B10,'CARGA PERSONAL'!$B$1:$K$87,5,FALSE)</f>
        <v>AXON CHILE</v>
      </c>
      <c r="G10" t="str">
        <f>+VLOOKUP(B10,'CARGA PERSONAL'!$B$1:$K$87,6,FALSE)</f>
        <v>GERENTE DE DISTRITO</v>
      </c>
      <c r="H10" t="str">
        <f>+VLOOKUP(B10,'CARGA PERSONAL'!$B$1:$K$87,7,FALSE)</f>
        <v>GERENTE DE DISTRITO</v>
      </c>
      <c r="I10" t="str">
        <f>+VLOOKUP(B10,'CARGA PERSONAL'!$B$1:$K$87,8,FALSE)</f>
        <v>GERENTE DE DISTRITO</v>
      </c>
    </row>
    <row r="11" spans="1:13" x14ac:dyDescent="0.35">
      <c r="A11" t="s">
        <v>280</v>
      </c>
      <c r="B11" s="17" t="s">
        <v>56</v>
      </c>
      <c r="C11" t="str">
        <f>+VLOOKUP(B11,'CARGA PERSONAL'!$B$1:$K$87,2,FALSE)</f>
        <v>LUIS  NIBALDO</v>
      </c>
      <c r="D11" t="str">
        <f>+VLOOKUP(B11,'CARGA PERSONAL'!$B$1:$K$87,3,FALSE)</f>
        <v>RUBIO DIAZ</v>
      </c>
      <c r="E11" t="s">
        <v>454</v>
      </c>
      <c r="F11" t="str">
        <f>+VLOOKUP(B11,'CARGA PERSONAL'!$B$1:$K$87,5,FALSE)</f>
        <v>AXON CHILE</v>
      </c>
      <c r="G11" t="str">
        <f>+VLOOKUP(B11,'CARGA PERSONAL'!$B$1:$K$87,6,FALSE)</f>
        <v>GERENTE DE IT &amp; BI</v>
      </c>
      <c r="H11" t="str">
        <f>+VLOOKUP(B11,'CARGA PERSONAL'!$B$1:$K$87,7,FALSE)</f>
        <v>GERENTE DE IT &amp; BI</v>
      </c>
      <c r="I11" t="str">
        <f>+VLOOKUP(B11,'CARGA PERSONAL'!$B$1:$K$87,8,FALSE)</f>
        <v>GERENTE DE IT &amp; BI</v>
      </c>
    </row>
    <row r="12" spans="1:13" x14ac:dyDescent="0.35">
      <c r="A12" t="s">
        <v>280</v>
      </c>
      <c r="B12" s="17">
        <v>118295633</v>
      </c>
      <c r="C12" t="str">
        <f>+VLOOKUP(B12,'CARGA PERSONAL'!$B$1:$K$87,2,FALSE)</f>
        <v>MARIA MERCEDES</v>
      </c>
      <c r="D12" t="str">
        <f>+VLOOKUP(B12,'CARGA PERSONAL'!$B$1:$K$87,3,FALSE)</f>
        <v>KENESICH SAAVEDRA</v>
      </c>
      <c r="E12" t="s">
        <v>454</v>
      </c>
      <c r="F12" t="str">
        <f>+VLOOKUP(B12,'CARGA PERSONAL'!$B$1:$K$87,5,FALSE)</f>
        <v>AXON CHILE</v>
      </c>
      <c r="G12" t="str">
        <f>+VLOOKUP(B12,'CARGA PERSONAL'!$B$1:$K$87,6,FALSE)</f>
        <v>REGULATORY AFFAIRS HEAD</v>
      </c>
      <c r="H12" t="str">
        <f>+VLOOKUP(B12,'CARGA PERSONAL'!$B$1:$K$87,7,FALSE)</f>
        <v>REGULATORY AFFAIRS HEAD</v>
      </c>
      <c r="I12" t="str">
        <f>+VLOOKUP(B12,'CARGA PERSONAL'!$B$1:$K$87,8,FALSE)</f>
        <v>REGULATORY AFFAIRS HEAD</v>
      </c>
    </row>
    <row r="13" spans="1:13" x14ac:dyDescent="0.35">
      <c r="A13" t="s">
        <v>280</v>
      </c>
      <c r="B13" s="17">
        <v>103965136</v>
      </c>
      <c r="C13" t="str">
        <f>+VLOOKUP(B13,'CARGA PERSONAL'!$B$1:$K$87,2,FALSE)</f>
        <v>MARIA TERESA</v>
      </c>
      <c r="D13" t="str">
        <f>+VLOOKUP(B13,'CARGA PERSONAL'!$B$1:$K$87,3,FALSE)</f>
        <v>LARA ESPINOZA</v>
      </c>
      <c r="E13" t="s">
        <v>454</v>
      </c>
      <c r="F13" t="str">
        <f>+VLOOKUP(B13,'CARGA PERSONAL'!$B$1:$K$87,5,FALSE)</f>
        <v>AXON CHILE</v>
      </c>
      <c r="G13" t="str">
        <f>+VLOOKUP(B13,'CARGA PERSONAL'!$B$1:$K$87,6,FALSE)</f>
        <v>GERENTE DE DISTRITO</v>
      </c>
      <c r="H13" t="str">
        <f>+VLOOKUP(B13,'CARGA PERSONAL'!$B$1:$K$87,7,FALSE)</f>
        <v>GERENTE DE DISTRITO</v>
      </c>
      <c r="I13" t="str">
        <f>+VLOOKUP(B13,'CARGA PERSONAL'!$B$1:$K$87,8,FALSE)</f>
        <v>GERENTE DE DISTRITO</v>
      </c>
    </row>
    <row r="14" spans="1:13" x14ac:dyDescent="0.35">
      <c r="A14" t="s">
        <v>280</v>
      </c>
      <c r="B14" s="17">
        <v>73010977</v>
      </c>
      <c r="C14" t="str">
        <f>+VLOOKUP(B14,'CARGA PERSONAL'!$B$1:$K$87,2,FALSE)</f>
        <v>LUIS JORGE</v>
      </c>
      <c r="D14" t="str">
        <f>+VLOOKUP(B14,'CARGA PERSONAL'!$B$1:$K$87,3,FALSE)</f>
        <v>SOTTOVIA GIMENEZ</v>
      </c>
      <c r="E14" t="s">
        <v>454</v>
      </c>
      <c r="F14" t="str">
        <f>+VLOOKUP(B14,'CARGA PERSONAL'!$B$1:$K$87,5,FALSE)</f>
        <v>AXON CHILE</v>
      </c>
      <c r="G14" t="str">
        <f>+VLOOKUP(B14,'CARGA PERSONAL'!$B$1:$K$87,6,FALSE)</f>
        <v>GERENCIA</v>
      </c>
      <c r="H14" t="str">
        <f>+VLOOKUP(B14,'CARGA PERSONAL'!$B$1:$K$87,7,FALSE)</f>
        <v>GERENTE DE LOGISTICA</v>
      </c>
      <c r="I14" t="str">
        <f>+VLOOKUP(B14,'CARGA PERSONAL'!$B$1:$K$87,8,FALSE)</f>
        <v>GERENTE/JEFE</v>
      </c>
    </row>
    <row r="15" spans="1:13" x14ac:dyDescent="0.35">
      <c r="A15" t="s">
        <v>280</v>
      </c>
      <c r="B15" s="17">
        <v>161405728</v>
      </c>
      <c r="C15" t="str">
        <f>+VLOOKUP(B15,'CARGA PERSONAL'!$B$1:$K$87,2,FALSE)</f>
        <v>CARLOS GUSTAVO</v>
      </c>
      <c r="D15" t="str">
        <f>+VLOOKUP(B15,'CARGA PERSONAL'!$B$1:$K$87,3,FALSE)</f>
        <v>CONCHA CONTRERAS</v>
      </c>
      <c r="E15" t="s">
        <v>454</v>
      </c>
      <c r="F15" t="str">
        <f>+VLOOKUP(B15,'CARGA PERSONAL'!$B$1:$K$87,5,FALSE)</f>
        <v>AXON CHILE</v>
      </c>
      <c r="G15" t="str">
        <f>+VLOOKUP(B15,'CARGA PERSONAL'!$B$1:$K$87,6,FALSE)</f>
        <v>ANALISTA DE ADMINISTRACION Y VENTAS</v>
      </c>
      <c r="H15" t="str">
        <f>+VLOOKUP(B15,'CARGA PERSONAL'!$B$1:$K$87,7,FALSE)</f>
        <v>ANALISTA DE ADMINISTRACION Y VENTAS</v>
      </c>
      <c r="I15" t="str">
        <f>+VLOOKUP(B15,'CARGA PERSONAL'!$B$1:$K$87,8,FALSE)</f>
        <v>ANALISTA DE ADMINISTRACION Y VENTAS</v>
      </c>
    </row>
    <row r="16" spans="1:13" x14ac:dyDescent="0.35">
      <c r="A16" t="s">
        <v>280</v>
      </c>
      <c r="B16" s="17">
        <v>167427081</v>
      </c>
      <c r="C16" t="str">
        <f>+VLOOKUP(B16,'CARGA PERSONAL'!$B$1:$K$87,2,FALSE)</f>
        <v>NATHALIA CONSTANZA</v>
      </c>
      <c r="D16" t="str">
        <f>+VLOOKUP(B16,'CARGA PERSONAL'!$B$1:$K$87,3,FALSE)</f>
        <v>IGOR SOTO</v>
      </c>
      <c r="E16" t="s">
        <v>454</v>
      </c>
      <c r="F16" t="str">
        <f>+VLOOKUP(B16,'CARGA PERSONAL'!$B$1:$K$87,5,FALSE)</f>
        <v>AXON CHILE</v>
      </c>
      <c r="G16" t="str">
        <f>+VLOOKUP(B16,'CARGA PERSONAL'!$B$1:$K$87,6,FALSE)</f>
        <v>ASISTENTE DE MARKETING</v>
      </c>
      <c r="H16" t="str">
        <f>+VLOOKUP(B16,'CARGA PERSONAL'!$B$1:$K$87,7,FALSE)</f>
        <v>ASISTENTE DE MARKETING</v>
      </c>
      <c r="I16" t="str">
        <f>+VLOOKUP(B16,'CARGA PERSONAL'!$B$1:$K$87,8,FALSE)</f>
        <v>ASISTENTE DE MARKETING</v>
      </c>
    </row>
    <row r="17" spans="1:9" x14ac:dyDescent="0.35">
      <c r="A17" t="s">
        <v>280</v>
      </c>
      <c r="B17" s="17">
        <v>70377810</v>
      </c>
      <c r="C17" t="str">
        <f>+VLOOKUP(B17,'CARGA PERSONAL'!$B$1:$K$87,2,FALSE)</f>
        <v>LEOPOLDO ENRIQUE</v>
      </c>
      <c r="D17" t="str">
        <f>+VLOOKUP(B17,'CARGA PERSONAL'!$B$1:$K$87,3,FALSE)</f>
        <v>BRANDENBURG MANSILLA</v>
      </c>
      <c r="E17" t="s">
        <v>454</v>
      </c>
      <c r="F17" t="str">
        <f>+VLOOKUP(B17,'CARGA PERSONAL'!$B$1:$K$87,5,FALSE)</f>
        <v>AXON CHILE</v>
      </c>
      <c r="G17" t="str">
        <f>+VLOOKUP(B17,'CARGA PERSONAL'!$B$1:$K$87,6,FALSE)</f>
        <v>GERENTE DE DISTRITO</v>
      </c>
      <c r="H17" t="str">
        <f>+VLOOKUP(B17,'CARGA PERSONAL'!$B$1:$K$87,7,FALSE)</f>
        <v>GERENTE DE DISTRITO</v>
      </c>
      <c r="I17" t="str">
        <f>+VLOOKUP(B17,'CARGA PERSONAL'!$B$1:$K$87,8,FALSE)</f>
        <v>GERENTE DE DISTRITO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4EBDF-7834-4325-9AA2-56748DA9BD60}">
  <dimension ref="A1:G87"/>
  <sheetViews>
    <sheetView topLeftCell="A51" workbookViewId="0">
      <selection activeCell="C2" sqref="C2:C87"/>
    </sheetView>
  </sheetViews>
  <sheetFormatPr baseColWidth="10" defaultRowHeight="10.5" x14ac:dyDescent="0.25"/>
  <cols>
    <col min="1" max="1" width="20.08984375" style="7" bestFit="1" customWidth="1"/>
    <col min="2" max="2" width="14.6328125" style="7" bestFit="1" customWidth="1"/>
    <col min="3" max="3" width="21" style="7" bestFit="1" customWidth="1"/>
    <col min="4" max="4" width="29.453125" style="7" bestFit="1" customWidth="1"/>
    <col min="5" max="5" width="8.08984375" style="7" bestFit="1" customWidth="1"/>
    <col min="6" max="6" width="21.26953125" style="7" bestFit="1" customWidth="1"/>
    <col min="7" max="7" width="14.1796875" style="7" bestFit="1" customWidth="1"/>
    <col min="8" max="16384" width="10.90625" style="7"/>
  </cols>
  <sheetData>
    <row r="1" spans="1:7" s="9" customFormat="1" x14ac:dyDescent="0.25">
      <c r="A1" s="9" t="s">
        <v>281</v>
      </c>
      <c r="B1" s="9" t="s">
        <v>282</v>
      </c>
      <c r="C1" s="9" t="s">
        <v>283</v>
      </c>
      <c r="D1" s="9" t="s">
        <v>284</v>
      </c>
      <c r="E1" s="9" t="s">
        <v>285</v>
      </c>
      <c r="F1" s="9" t="s">
        <v>286</v>
      </c>
      <c r="G1" s="9" t="s">
        <v>287</v>
      </c>
    </row>
    <row r="2" spans="1:7" x14ac:dyDescent="0.25">
      <c r="A2" s="7">
        <v>184656981</v>
      </c>
      <c r="B2" s="7" t="s">
        <v>371</v>
      </c>
      <c r="C2" s="7">
        <v>131332009</v>
      </c>
      <c r="D2" s="7" t="s">
        <v>13</v>
      </c>
      <c r="E2" s="7" t="s">
        <v>15</v>
      </c>
      <c r="F2" s="7">
        <v>1716753288</v>
      </c>
      <c r="G2" s="7" t="s">
        <v>451</v>
      </c>
    </row>
    <row r="3" spans="1:7" x14ac:dyDescent="0.25">
      <c r="A3" s="7" t="s">
        <v>19</v>
      </c>
      <c r="B3" s="7" t="s">
        <v>394</v>
      </c>
      <c r="C3" s="7">
        <v>131332009</v>
      </c>
      <c r="D3" s="7" t="s">
        <v>13</v>
      </c>
      <c r="E3" s="7" t="s">
        <v>15</v>
      </c>
      <c r="F3" s="7">
        <v>1716753288</v>
      </c>
      <c r="G3" s="7" t="s">
        <v>451</v>
      </c>
    </row>
    <row r="4" spans="1:7" x14ac:dyDescent="0.25">
      <c r="A4" s="7">
        <v>169372985</v>
      </c>
      <c r="B4" s="7" t="s">
        <v>372</v>
      </c>
      <c r="C4" s="7">
        <v>131332009</v>
      </c>
      <c r="D4" s="7" t="s">
        <v>13</v>
      </c>
      <c r="E4" s="7" t="s">
        <v>15</v>
      </c>
      <c r="F4" s="7">
        <v>1716753288</v>
      </c>
      <c r="G4" s="7" t="s">
        <v>451</v>
      </c>
    </row>
    <row r="5" spans="1:7" x14ac:dyDescent="0.25">
      <c r="A5" s="7">
        <v>167427081</v>
      </c>
      <c r="B5" s="7" t="s">
        <v>373</v>
      </c>
      <c r="C5" s="7">
        <v>213863452</v>
      </c>
      <c r="D5" s="7" t="s">
        <v>45</v>
      </c>
      <c r="E5" s="7" t="s">
        <v>15</v>
      </c>
      <c r="F5" s="7">
        <v>1716753288</v>
      </c>
      <c r="G5" s="7" t="s">
        <v>451</v>
      </c>
    </row>
    <row r="6" spans="1:7" x14ac:dyDescent="0.25">
      <c r="A6" s="7">
        <v>98983732</v>
      </c>
      <c r="B6" s="7" t="s">
        <v>374</v>
      </c>
      <c r="C6" s="7">
        <v>131332009</v>
      </c>
      <c r="D6" s="7" t="s">
        <v>13</v>
      </c>
      <c r="E6" s="7" t="s">
        <v>15</v>
      </c>
      <c r="F6" s="7">
        <v>1716753288</v>
      </c>
      <c r="G6" s="7" t="s">
        <v>451</v>
      </c>
    </row>
    <row r="7" spans="1:7" x14ac:dyDescent="0.25">
      <c r="A7" s="7">
        <v>155361352</v>
      </c>
      <c r="B7" s="7" t="s">
        <v>375</v>
      </c>
      <c r="C7" s="7">
        <v>131332009</v>
      </c>
      <c r="D7" s="7" t="s">
        <v>13</v>
      </c>
      <c r="E7" s="7" t="s">
        <v>15</v>
      </c>
      <c r="F7" s="7">
        <v>1716753288</v>
      </c>
      <c r="G7" s="7" t="s">
        <v>451</v>
      </c>
    </row>
    <row r="8" spans="1:7" x14ac:dyDescent="0.25">
      <c r="A8" s="7">
        <v>146319955</v>
      </c>
      <c r="B8" s="7" t="s">
        <v>376</v>
      </c>
      <c r="C8" s="7">
        <v>131332009</v>
      </c>
      <c r="D8" s="7" t="s">
        <v>13</v>
      </c>
      <c r="E8" s="7" t="s">
        <v>15</v>
      </c>
      <c r="F8" s="7">
        <v>1716753288</v>
      </c>
      <c r="G8" s="7" t="s">
        <v>451</v>
      </c>
    </row>
    <row r="9" spans="1:7" x14ac:dyDescent="0.25">
      <c r="A9" s="7">
        <v>156015539</v>
      </c>
      <c r="B9" s="7" t="s">
        <v>377</v>
      </c>
      <c r="C9" s="7">
        <v>134917695</v>
      </c>
      <c r="D9" s="7" t="s">
        <v>36</v>
      </c>
      <c r="E9" s="7" t="s">
        <v>15</v>
      </c>
      <c r="F9" s="7">
        <v>1716753288</v>
      </c>
      <c r="G9" s="7" t="s">
        <v>451</v>
      </c>
    </row>
    <row r="10" spans="1:7" x14ac:dyDescent="0.25">
      <c r="A10" s="7">
        <v>157652176</v>
      </c>
      <c r="B10" s="7" t="s">
        <v>378</v>
      </c>
      <c r="C10" s="7">
        <v>134917695</v>
      </c>
      <c r="D10" s="7" t="s">
        <v>36</v>
      </c>
      <c r="E10" s="7" t="s">
        <v>15</v>
      </c>
      <c r="F10" s="7">
        <v>1716753288</v>
      </c>
      <c r="G10" s="7" t="s">
        <v>451</v>
      </c>
    </row>
    <row r="11" spans="1:7" x14ac:dyDescent="0.25">
      <c r="A11" s="7">
        <v>54366043</v>
      </c>
      <c r="B11" s="7" t="s">
        <v>379</v>
      </c>
      <c r="C11" s="7">
        <v>213863452</v>
      </c>
      <c r="D11" s="7" t="s">
        <v>45</v>
      </c>
      <c r="E11" s="7" t="s">
        <v>15</v>
      </c>
      <c r="F11" s="7">
        <v>1716753288</v>
      </c>
      <c r="G11" s="7" t="s">
        <v>451</v>
      </c>
    </row>
    <row r="12" spans="1:7" x14ac:dyDescent="0.25">
      <c r="A12" s="7" t="s">
        <v>50</v>
      </c>
      <c r="B12" s="7" t="s">
        <v>395</v>
      </c>
      <c r="C12" s="7">
        <v>213863452</v>
      </c>
      <c r="D12" s="7" t="s">
        <v>45</v>
      </c>
      <c r="E12" s="7" t="s">
        <v>15</v>
      </c>
      <c r="F12" s="7">
        <v>1716753288</v>
      </c>
      <c r="G12" s="7" t="s">
        <v>451</v>
      </c>
    </row>
    <row r="13" spans="1:7" x14ac:dyDescent="0.25">
      <c r="A13" s="7">
        <v>131332009</v>
      </c>
      <c r="B13" s="7" t="s">
        <v>380</v>
      </c>
      <c r="C13" s="7">
        <v>213863452</v>
      </c>
      <c r="D13" s="7" t="s">
        <v>45</v>
      </c>
      <c r="E13" s="7" t="s">
        <v>15</v>
      </c>
      <c r="F13" s="7">
        <v>1716753288</v>
      </c>
      <c r="G13" s="7" t="s">
        <v>451</v>
      </c>
    </row>
    <row r="14" spans="1:7" x14ac:dyDescent="0.25">
      <c r="A14" s="7" t="s">
        <v>56</v>
      </c>
      <c r="B14" s="7" t="s">
        <v>396</v>
      </c>
      <c r="C14" s="7">
        <v>213863452</v>
      </c>
      <c r="D14" s="7" t="s">
        <v>45</v>
      </c>
      <c r="E14" s="7" t="s">
        <v>15</v>
      </c>
      <c r="F14" s="7">
        <v>1716753288</v>
      </c>
      <c r="G14" s="7" t="s">
        <v>451</v>
      </c>
    </row>
    <row r="15" spans="1:7" x14ac:dyDescent="0.25">
      <c r="A15" s="7">
        <v>118295633</v>
      </c>
      <c r="B15" s="7" t="s">
        <v>381</v>
      </c>
      <c r="C15" s="7">
        <v>213863452</v>
      </c>
      <c r="D15" s="7" t="s">
        <v>45</v>
      </c>
      <c r="E15" s="7" t="s">
        <v>15</v>
      </c>
      <c r="F15" s="7">
        <v>1716753288</v>
      </c>
      <c r="G15" s="7" t="s">
        <v>451</v>
      </c>
    </row>
    <row r="16" spans="1:7" x14ac:dyDescent="0.25">
      <c r="A16" s="7">
        <v>130276172</v>
      </c>
      <c r="B16" s="7" t="s">
        <v>414</v>
      </c>
      <c r="C16" s="7">
        <v>213863452</v>
      </c>
      <c r="D16" s="7" t="s">
        <v>45</v>
      </c>
      <c r="E16" s="7" t="s">
        <v>15</v>
      </c>
      <c r="F16" s="7">
        <v>1716753288</v>
      </c>
      <c r="G16" s="7" t="s">
        <v>451</v>
      </c>
    </row>
    <row r="17" spans="1:7" x14ac:dyDescent="0.25">
      <c r="A17" s="7">
        <v>139338243</v>
      </c>
      <c r="B17" s="7" t="s">
        <v>382</v>
      </c>
      <c r="C17" s="7">
        <v>213863452</v>
      </c>
      <c r="D17" s="7" t="s">
        <v>45</v>
      </c>
      <c r="E17" s="7" t="s">
        <v>15</v>
      </c>
      <c r="F17" s="7">
        <v>1716753288</v>
      </c>
      <c r="G17" s="7" t="s">
        <v>451</v>
      </c>
    </row>
    <row r="18" spans="1:7" x14ac:dyDescent="0.25">
      <c r="A18" s="7">
        <v>177843652</v>
      </c>
      <c r="B18" s="7" t="s">
        <v>383</v>
      </c>
      <c r="C18" s="7">
        <v>156015539</v>
      </c>
      <c r="D18" s="7" t="s">
        <v>37</v>
      </c>
      <c r="E18" s="7" t="s">
        <v>15</v>
      </c>
      <c r="F18" s="7">
        <v>1716753288</v>
      </c>
      <c r="G18" s="7" t="s">
        <v>451</v>
      </c>
    </row>
    <row r="19" spans="1:7" x14ac:dyDescent="0.25">
      <c r="A19" s="7">
        <v>186204204</v>
      </c>
      <c r="B19" s="7" t="s">
        <v>384</v>
      </c>
      <c r="C19" s="7">
        <v>156015539</v>
      </c>
      <c r="D19" s="7" t="s">
        <v>37</v>
      </c>
      <c r="E19" s="7" t="s">
        <v>15</v>
      </c>
      <c r="F19" s="7">
        <v>1716753288</v>
      </c>
      <c r="G19" s="7" t="s">
        <v>451</v>
      </c>
    </row>
    <row r="20" spans="1:7" x14ac:dyDescent="0.25">
      <c r="A20" s="7">
        <v>133754709</v>
      </c>
      <c r="B20" s="7" t="s">
        <v>385</v>
      </c>
      <c r="C20" s="7">
        <v>130276172</v>
      </c>
      <c r="D20" s="7" t="s">
        <v>63</v>
      </c>
      <c r="E20" s="7" t="s">
        <v>15</v>
      </c>
      <c r="F20" s="7">
        <v>1716753288</v>
      </c>
      <c r="G20" s="7" t="s">
        <v>451</v>
      </c>
    </row>
    <row r="21" spans="1:7" x14ac:dyDescent="0.25">
      <c r="A21" s="7">
        <v>213863452</v>
      </c>
      <c r="B21" s="7" t="s">
        <v>386</v>
      </c>
      <c r="C21" s="7" t="s">
        <v>80</v>
      </c>
      <c r="D21" s="7" t="s">
        <v>81</v>
      </c>
      <c r="E21" s="7" t="s">
        <v>15</v>
      </c>
      <c r="F21" s="7">
        <v>1716753288</v>
      </c>
      <c r="G21" s="7" t="s">
        <v>451</v>
      </c>
    </row>
    <row r="22" spans="1:7" x14ac:dyDescent="0.25">
      <c r="A22" s="7">
        <v>134917695</v>
      </c>
      <c r="B22" s="7" t="s">
        <v>387</v>
      </c>
      <c r="C22" s="7" t="s">
        <v>80</v>
      </c>
      <c r="D22" s="7" t="s">
        <v>81</v>
      </c>
      <c r="E22" s="7" t="s">
        <v>15</v>
      </c>
      <c r="F22" s="7">
        <v>1716753288</v>
      </c>
      <c r="G22" s="7" t="s">
        <v>451</v>
      </c>
    </row>
    <row r="23" spans="1:7" x14ac:dyDescent="0.25">
      <c r="A23" s="7">
        <v>104489575</v>
      </c>
      <c r="B23" s="7" t="s">
        <v>388</v>
      </c>
      <c r="C23" s="7">
        <v>103741106</v>
      </c>
      <c r="D23" s="7" t="s">
        <v>88</v>
      </c>
      <c r="E23" s="7" t="s">
        <v>15</v>
      </c>
      <c r="F23" s="7">
        <v>1716753288</v>
      </c>
      <c r="G23" s="7" t="s">
        <v>451</v>
      </c>
    </row>
    <row r="24" spans="1:7" x14ac:dyDescent="0.25">
      <c r="A24" s="7">
        <v>121244330</v>
      </c>
      <c r="B24" s="7" t="s">
        <v>389</v>
      </c>
      <c r="C24" s="7">
        <v>103741106</v>
      </c>
      <c r="D24" s="7" t="s">
        <v>88</v>
      </c>
      <c r="E24" s="7" t="s">
        <v>15</v>
      </c>
      <c r="F24" s="7">
        <v>1716753288</v>
      </c>
      <c r="G24" s="7" t="s">
        <v>451</v>
      </c>
    </row>
    <row r="25" spans="1:7" x14ac:dyDescent="0.25">
      <c r="A25" s="7">
        <v>158992833</v>
      </c>
      <c r="B25" s="7" t="s">
        <v>390</v>
      </c>
      <c r="C25" s="7">
        <v>103741106</v>
      </c>
      <c r="D25" s="7" t="s">
        <v>88</v>
      </c>
      <c r="E25" s="7" t="s">
        <v>15</v>
      </c>
      <c r="F25" s="7">
        <v>1716753288</v>
      </c>
      <c r="G25" s="7" t="s">
        <v>451</v>
      </c>
    </row>
    <row r="26" spans="1:7" x14ac:dyDescent="0.25">
      <c r="A26" s="7">
        <v>136857053</v>
      </c>
      <c r="B26" s="7" t="s">
        <v>391</v>
      </c>
      <c r="C26" s="7">
        <v>103741106</v>
      </c>
      <c r="D26" s="7" t="s">
        <v>88</v>
      </c>
      <c r="E26" s="7" t="s">
        <v>15</v>
      </c>
      <c r="F26" s="7">
        <v>1716753288</v>
      </c>
      <c r="G26" s="7" t="s">
        <v>451</v>
      </c>
    </row>
    <row r="27" spans="1:7" x14ac:dyDescent="0.25">
      <c r="A27" s="7">
        <v>139039092</v>
      </c>
      <c r="B27" s="7" t="s">
        <v>392</v>
      </c>
      <c r="C27" s="7">
        <v>103741106</v>
      </c>
      <c r="D27" s="7" t="s">
        <v>88</v>
      </c>
      <c r="E27" s="7" t="s">
        <v>15</v>
      </c>
      <c r="F27" s="7">
        <v>1716753288</v>
      </c>
      <c r="G27" s="7" t="s">
        <v>451</v>
      </c>
    </row>
    <row r="28" spans="1:7" x14ac:dyDescent="0.25">
      <c r="A28" s="7">
        <v>160922710</v>
      </c>
      <c r="B28" s="7" t="s">
        <v>393</v>
      </c>
      <c r="C28" s="7">
        <v>54366043</v>
      </c>
      <c r="D28" s="7" t="s">
        <v>46</v>
      </c>
      <c r="E28" s="7" t="s">
        <v>15</v>
      </c>
      <c r="F28" s="7">
        <v>1716753288</v>
      </c>
      <c r="G28" s="7" t="s">
        <v>451</v>
      </c>
    </row>
    <row r="29" spans="1:7" x14ac:dyDescent="0.25">
      <c r="A29" s="7">
        <v>136574124</v>
      </c>
      <c r="B29" s="7" t="s">
        <v>415</v>
      </c>
      <c r="C29" s="7">
        <v>139338243</v>
      </c>
      <c r="D29" s="7" t="s">
        <v>66</v>
      </c>
      <c r="E29" s="7" t="s">
        <v>15</v>
      </c>
      <c r="F29" s="7">
        <v>1716753288</v>
      </c>
      <c r="G29" s="7" t="s">
        <v>451</v>
      </c>
    </row>
    <row r="30" spans="1:7" x14ac:dyDescent="0.25">
      <c r="A30" s="7">
        <v>135504696</v>
      </c>
      <c r="B30" s="7" t="s">
        <v>450</v>
      </c>
      <c r="C30" s="7">
        <v>139338243</v>
      </c>
      <c r="D30" s="7" t="s">
        <v>66</v>
      </c>
      <c r="E30" s="7" t="s">
        <v>15</v>
      </c>
      <c r="F30" s="7">
        <v>1716753288</v>
      </c>
      <c r="G30" s="7" t="s">
        <v>451</v>
      </c>
    </row>
    <row r="31" spans="1:7" x14ac:dyDescent="0.25">
      <c r="A31" s="7">
        <v>98076123</v>
      </c>
      <c r="B31" s="7" t="s">
        <v>397</v>
      </c>
      <c r="C31" s="7">
        <v>139338243</v>
      </c>
      <c r="D31" s="7" t="s">
        <v>66</v>
      </c>
      <c r="E31" s="7" t="s">
        <v>15</v>
      </c>
      <c r="F31" s="7">
        <v>1716753288</v>
      </c>
      <c r="G31" s="7" t="s">
        <v>451</v>
      </c>
    </row>
    <row r="32" spans="1:7" x14ac:dyDescent="0.25">
      <c r="A32" s="7">
        <v>158998114</v>
      </c>
      <c r="B32" s="7" t="s">
        <v>416</v>
      </c>
      <c r="C32" s="7">
        <v>139338243</v>
      </c>
      <c r="D32" s="7" t="s">
        <v>66</v>
      </c>
      <c r="E32" s="7" t="s">
        <v>15</v>
      </c>
      <c r="F32" s="7">
        <v>1716753288</v>
      </c>
      <c r="G32" s="7" t="s">
        <v>451</v>
      </c>
    </row>
    <row r="33" spans="1:7" x14ac:dyDescent="0.25">
      <c r="A33" s="7">
        <v>103741106</v>
      </c>
      <c r="B33" s="7" t="s">
        <v>417</v>
      </c>
      <c r="C33" s="7">
        <v>139338243</v>
      </c>
      <c r="D33" s="7" t="s">
        <v>66</v>
      </c>
      <c r="E33" s="7" t="s">
        <v>15</v>
      </c>
      <c r="F33" s="7">
        <v>1716753288</v>
      </c>
      <c r="G33" s="7" t="s">
        <v>451</v>
      </c>
    </row>
    <row r="34" spans="1:7" x14ac:dyDescent="0.25">
      <c r="A34" s="7">
        <v>70377810</v>
      </c>
      <c r="B34" s="7" t="s">
        <v>418</v>
      </c>
      <c r="C34" s="7">
        <v>139338243</v>
      </c>
      <c r="D34" s="7" t="s">
        <v>66</v>
      </c>
      <c r="E34" s="7" t="s">
        <v>15</v>
      </c>
      <c r="F34" s="7">
        <v>1716753288</v>
      </c>
      <c r="G34" s="7" t="s">
        <v>451</v>
      </c>
    </row>
    <row r="35" spans="1:7" x14ac:dyDescent="0.25">
      <c r="A35" s="7">
        <v>161405728</v>
      </c>
      <c r="B35" s="7" t="s">
        <v>419</v>
      </c>
      <c r="C35" s="7">
        <v>139338243</v>
      </c>
      <c r="D35" s="7" t="s">
        <v>66</v>
      </c>
      <c r="E35" s="7" t="s">
        <v>15</v>
      </c>
      <c r="F35" s="7">
        <v>1716753288</v>
      </c>
      <c r="G35" s="7" t="s">
        <v>451</v>
      </c>
    </row>
    <row r="36" spans="1:7" x14ac:dyDescent="0.25">
      <c r="A36" s="7">
        <v>103965136</v>
      </c>
      <c r="B36" s="7" t="s">
        <v>398</v>
      </c>
      <c r="C36" s="7">
        <v>139338243</v>
      </c>
      <c r="D36" s="7" t="s">
        <v>66</v>
      </c>
      <c r="E36" s="7" t="s">
        <v>15</v>
      </c>
      <c r="F36" s="7">
        <v>1716753288</v>
      </c>
      <c r="G36" s="7" t="s">
        <v>451</v>
      </c>
    </row>
    <row r="37" spans="1:7" x14ac:dyDescent="0.25">
      <c r="A37" s="7">
        <v>133686851</v>
      </c>
      <c r="B37" s="7" t="s">
        <v>420</v>
      </c>
      <c r="C37" s="7">
        <v>136574124</v>
      </c>
      <c r="D37" s="7" t="s">
        <v>107</v>
      </c>
      <c r="E37" s="7" t="s">
        <v>15</v>
      </c>
      <c r="F37" s="7">
        <v>1716753288</v>
      </c>
      <c r="G37" s="7" t="s">
        <v>451</v>
      </c>
    </row>
    <row r="38" spans="1:7" x14ac:dyDescent="0.25">
      <c r="A38" s="7">
        <v>102134478</v>
      </c>
      <c r="B38" s="7" t="s">
        <v>394</v>
      </c>
      <c r="C38" s="7">
        <v>136574124</v>
      </c>
      <c r="D38" s="7" t="s">
        <v>107</v>
      </c>
      <c r="E38" s="7" t="s">
        <v>15</v>
      </c>
      <c r="F38" s="7">
        <v>1716753288</v>
      </c>
      <c r="G38" s="7" t="s">
        <v>451</v>
      </c>
    </row>
    <row r="39" spans="1:7" x14ac:dyDescent="0.25">
      <c r="A39" s="7">
        <v>100172798</v>
      </c>
      <c r="B39" s="7" t="s">
        <v>421</v>
      </c>
      <c r="C39" s="7">
        <v>136574124</v>
      </c>
      <c r="D39" s="7" t="s">
        <v>107</v>
      </c>
      <c r="E39" s="7" t="s">
        <v>15</v>
      </c>
      <c r="F39" s="7">
        <v>1716753288</v>
      </c>
      <c r="G39" s="7" t="s">
        <v>451</v>
      </c>
    </row>
    <row r="40" spans="1:7" x14ac:dyDescent="0.25">
      <c r="A40" s="7">
        <v>260589679</v>
      </c>
      <c r="B40" s="7" t="s">
        <v>422</v>
      </c>
      <c r="C40" s="7">
        <v>136574124</v>
      </c>
      <c r="D40" s="7" t="s">
        <v>107</v>
      </c>
      <c r="E40" s="7" t="s">
        <v>15</v>
      </c>
      <c r="F40" s="7">
        <v>1716753288</v>
      </c>
      <c r="G40" s="7" t="s">
        <v>451</v>
      </c>
    </row>
    <row r="41" spans="1:7" x14ac:dyDescent="0.25">
      <c r="A41" s="7">
        <v>166243394</v>
      </c>
      <c r="B41" s="7" t="s">
        <v>423</v>
      </c>
      <c r="C41" s="7">
        <v>136574124</v>
      </c>
      <c r="D41" s="7" t="s">
        <v>107</v>
      </c>
      <c r="E41" s="7" t="s">
        <v>15</v>
      </c>
      <c r="F41" s="7">
        <v>1716753288</v>
      </c>
      <c r="G41" s="7" t="s">
        <v>451</v>
      </c>
    </row>
    <row r="42" spans="1:7" x14ac:dyDescent="0.25">
      <c r="A42" s="7" t="s">
        <v>139</v>
      </c>
      <c r="B42" s="7" t="s">
        <v>399</v>
      </c>
      <c r="C42" s="7" t="s">
        <v>56</v>
      </c>
      <c r="D42" s="7" t="s">
        <v>57</v>
      </c>
      <c r="E42" s="7" t="s">
        <v>15</v>
      </c>
      <c r="F42" s="7">
        <v>1716753288</v>
      </c>
      <c r="G42" s="7" t="s">
        <v>451</v>
      </c>
    </row>
    <row r="43" spans="1:7" x14ac:dyDescent="0.25">
      <c r="A43" s="7">
        <v>175775528</v>
      </c>
      <c r="B43" s="7" t="s">
        <v>424</v>
      </c>
      <c r="C43" s="7" t="s">
        <v>56</v>
      </c>
      <c r="D43" s="7" t="s">
        <v>57</v>
      </c>
      <c r="E43" s="7" t="s">
        <v>15</v>
      </c>
      <c r="F43" s="7">
        <v>1716753288</v>
      </c>
      <c r="G43" s="7" t="s">
        <v>451</v>
      </c>
    </row>
    <row r="44" spans="1:7" x14ac:dyDescent="0.25">
      <c r="A44" s="7">
        <v>160746386</v>
      </c>
      <c r="B44" s="7" t="s">
        <v>384</v>
      </c>
      <c r="C44" s="7">
        <v>118295633</v>
      </c>
      <c r="D44" s="7" t="s">
        <v>60</v>
      </c>
      <c r="E44" s="7" t="s">
        <v>15</v>
      </c>
      <c r="F44" s="7">
        <v>1716753288</v>
      </c>
      <c r="G44" s="7" t="s">
        <v>451</v>
      </c>
    </row>
    <row r="45" spans="1:7" x14ac:dyDescent="0.25">
      <c r="A45" s="7">
        <v>112271538</v>
      </c>
      <c r="B45" s="7" t="s">
        <v>425</v>
      </c>
      <c r="C45" s="7">
        <v>103965136</v>
      </c>
      <c r="D45" s="7" t="s">
        <v>127</v>
      </c>
      <c r="E45" s="7" t="s">
        <v>15</v>
      </c>
      <c r="F45" s="7">
        <v>1716753288</v>
      </c>
      <c r="G45" s="7" t="s">
        <v>451</v>
      </c>
    </row>
    <row r="46" spans="1:7" x14ac:dyDescent="0.25">
      <c r="A46" s="7">
        <v>97804303</v>
      </c>
      <c r="B46" s="7" t="s">
        <v>426</v>
      </c>
      <c r="C46" s="7">
        <v>103965136</v>
      </c>
      <c r="D46" s="7" t="s">
        <v>127</v>
      </c>
      <c r="E46" s="7" t="s">
        <v>15</v>
      </c>
      <c r="F46" s="7">
        <v>1716753288</v>
      </c>
      <c r="G46" s="7" t="s">
        <v>451</v>
      </c>
    </row>
    <row r="47" spans="1:7" x14ac:dyDescent="0.25">
      <c r="A47" s="7">
        <v>73122813</v>
      </c>
      <c r="B47" s="7" t="s">
        <v>427</v>
      </c>
      <c r="C47" s="7">
        <v>103965136</v>
      </c>
      <c r="D47" s="7" t="s">
        <v>127</v>
      </c>
      <c r="E47" s="7" t="s">
        <v>15</v>
      </c>
      <c r="F47" s="7">
        <v>1716753288</v>
      </c>
      <c r="G47" s="7" t="s">
        <v>451</v>
      </c>
    </row>
    <row r="48" spans="1:7" x14ac:dyDescent="0.25">
      <c r="A48" s="7">
        <v>97077681</v>
      </c>
      <c r="B48" s="7" t="s">
        <v>428</v>
      </c>
      <c r="C48" s="7">
        <v>103965136</v>
      </c>
      <c r="D48" s="7" t="s">
        <v>127</v>
      </c>
      <c r="E48" s="7" t="s">
        <v>15</v>
      </c>
      <c r="F48" s="7">
        <v>1716753288</v>
      </c>
      <c r="G48" s="7" t="s">
        <v>451</v>
      </c>
    </row>
    <row r="49" spans="1:7" x14ac:dyDescent="0.25">
      <c r="A49" s="7">
        <v>89533813</v>
      </c>
      <c r="B49" s="7" t="s">
        <v>429</v>
      </c>
      <c r="C49" s="7">
        <v>103965136</v>
      </c>
      <c r="D49" s="7" t="s">
        <v>127</v>
      </c>
      <c r="E49" s="7" t="s">
        <v>15</v>
      </c>
      <c r="F49" s="7">
        <v>1716753288</v>
      </c>
      <c r="G49" s="7" t="s">
        <v>451</v>
      </c>
    </row>
    <row r="50" spans="1:7" x14ac:dyDescent="0.25">
      <c r="A50" s="7">
        <v>192446872</v>
      </c>
      <c r="B50" s="7" t="s">
        <v>430</v>
      </c>
      <c r="C50" s="7">
        <v>73010977</v>
      </c>
      <c r="D50" s="7" t="s">
        <v>161</v>
      </c>
      <c r="E50" s="7" t="s">
        <v>15</v>
      </c>
      <c r="F50" s="7">
        <v>1716753288</v>
      </c>
      <c r="G50" s="7" t="s">
        <v>451</v>
      </c>
    </row>
    <row r="51" spans="1:7" x14ac:dyDescent="0.25">
      <c r="A51" s="7">
        <v>132049602</v>
      </c>
      <c r="B51" s="7" t="s">
        <v>400</v>
      </c>
      <c r="C51" s="7">
        <v>73010977</v>
      </c>
      <c r="D51" s="7" t="s">
        <v>161</v>
      </c>
      <c r="E51" s="7" t="s">
        <v>15</v>
      </c>
      <c r="F51" s="7">
        <v>1716753288</v>
      </c>
      <c r="G51" s="7" t="s">
        <v>451</v>
      </c>
    </row>
    <row r="52" spans="1:7" x14ac:dyDescent="0.25">
      <c r="A52" s="7">
        <v>158405598</v>
      </c>
      <c r="B52" s="7" t="s">
        <v>431</v>
      </c>
      <c r="C52" s="7">
        <v>131332009</v>
      </c>
      <c r="D52" s="7" t="s">
        <v>13</v>
      </c>
      <c r="E52" s="7" t="s">
        <v>15</v>
      </c>
      <c r="F52" s="7">
        <v>1716753288</v>
      </c>
      <c r="G52" s="7" t="s">
        <v>451</v>
      </c>
    </row>
    <row r="53" spans="1:7" x14ac:dyDescent="0.25">
      <c r="A53" s="7">
        <v>198258326</v>
      </c>
      <c r="B53" s="7" t="s">
        <v>432</v>
      </c>
      <c r="C53" s="7">
        <v>131332009</v>
      </c>
      <c r="D53" s="7" t="s">
        <v>13</v>
      </c>
      <c r="E53" s="7" t="s">
        <v>15</v>
      </c>
      <c r="F53" s="7">
        <v>1716753288</v>
      </c>
      <c r="G53" s="7" t="s">
        <v>451</v>
      </c>
    </row>
    <row r="54" spans="1:7" x14ac:dyDescent="0.25">
      <c r="A54" s="7">
        <v>73010977</v>
      </c>
      <c r="B54" s="7" t="s">
        <v>433</v>
      </c>
      <c r="C54" s="7">
        <v>213863452</v>
      </c>
      <c r="D54" s="7" t="s">
        <v>45</v>
      </c>
      <c r="E54" s="7" t="s">
        <v>15</v>
      </c>
      <c r="F54" s="7">
        <v>1716753288</v>
      </c>
      <c r="G54" s="7" t="s">
        <v>451</v>
      </c>
    </row>
    <row r="55" spans="1:7" x14ac:dyDescent="0.25">
      <c r="A55" s="7">
        <v>114048119</v>
      </c>
      <c r="B55" s="7" t="s">
        <v>434</v>
      </c>
      <c r="C55" s="7">
        <v>156015539</v>
      </c>
      <c r="D55" s="7" t="s">
        <v>37</v>
      </c>
      <c r="E55" s="7" t="s">
        <v>15</v>
      </c>
      <c r="F55" s="7">
        <v>1716753288</v>
      </c>
      <c r="G55" s="7" t="s">
        <v>451</v>
      </c>
    </row>
    <row r="56" spans="1:7" x14ac:dyDescent="0.25">
      <c r="A56" s="7" t="s">
        <v>189</v>
      </c>
      <c r="B56" s="7" t="s">
        <v>401</v>
      </c>
      <c r="C56" s="7">
        <v>156015539</v>
      </c>
      <c r="D56" s="7" t="s">
        <v>37</v>
      </c>
      <c r="E56" s="7" t="s">
        <v>15</v>
      </c>
      <c r="F56" s="7">
        <v>1716753288</v>
      </c>
      <c r="G56" s="7" t="s">
        <v>451</v>
      </c>
    </row>
    <row r="57" spans="1:7" x14ac:dyDescent="0.25">
      <c r="A57" s="7">
        <v>267949042</v>
      </c>
      <c r="B57" s="7" t="s">
        <v>402</v>
      </c>
      <c r="C57" s="7">
        <v>161405728</v>
      </c>
      <c r="D57" s="7" t="s">
        <v>124</v>
      </c>
      <c r="E57" s="7" t="s">
        <v>15</v>
      </c>
      <c r="F57" s="7">
        <v>1716753288</v>
      </c>
      <c r="G57" s="7" t="s">
        <v>451</v>
      </c>
    </row>
    <row r="58" spans="1:7" x14ac:dyDescent="0.25">
      <c r="A58" s="7" t="s">
        <v>198</v>
      </c>
      <c r="B58" s="7" t="s">
        <v>403</v>
      </c>
      <c r="C58" s="7">
        <v>130276172</v>
      </c>
      <c r="D58" s="7" t="s">
        <v>63</v>
      </c>
      <c r="E58" s="7" t="s">
        <v>15</v>
      </c>
      <c r="F58" s="7">
        <v>1716753288</v>
      </c>
      <c r="G58" s="7" t="s">
        <v>451</v>
      </c>
    </row>
    <row r="59" spans="1:7" x14ac:dyDescent="0.25">
      <c r="A59" s="7">
        <v>130840000</v>
      </c>
      <c r="B59" s="7" t="s">
        <v>435</v>
      </c>
      <c r="C59" s="7">
        <v>103741106</v>
      </c>
      <c r="D59" s="7" t="s">
        <v>88</v>
      </c>
      <c r="E59" s="7" t="s">
        <v>15</v>
      </c>
      <c r="F59" s="7">
        <v>1716753288</v>
      </c>
      <c r="G59" s="7" t="s">
        <v>451</v>
      </c>
    </row>
    <row r="60" spans="1:7" x14ac:dyDescent="0.25">
      <c r="A60" s="7">
        <v>90979922</v>
      </c>
      <c r="B60" s="7" t="s">
        <v>436</v>
      </c>
      <c r="C60" s="7">
        <v>136574124</v>
      </c>
      <c r="D60" s="7" t="s">
        <v>107</v>
      </c>
      <c r="E60" s="7" t="s">
        <v>15</v>
      </c>
      <c r="F60" s="7">
        <v>1716753288</v>
      </c>
      <c r="G60" s="7" t="s">
        <v>451</v>
      </c>
    </row>
    <row r="61" spans="1:7" x14ac:dyDescent="0.25">
      <c r="A61" s="7">
        <v>116828677</v>
      </c>
      <c r="B61" s="7" t="s">
        <v>421</v>
      </c>
      <c r="C61" s="7">
        <v>103965136</v>
      </c>
      <c r="D61" s="7" t="s">
        <v>127</v>
      </c>
      <c r="E61" s="7" t="s">
        <v>15</v>
      </c>
      <c r="F61" s="7">
        <v>1716753288</v>
      </c>
      <c r="G61" s="7" t="s">
        <v>451</v>
      </c>
    </row>
    <row r="62" spans="1:7" x14ac:dyDescent="0.25">
      <c r="A62" s="7">
        <v>161004960</v>
      </c>
      <c r="B62" s="7" t="s">
        <v>437</v>
      </c>
      <c r="C62" s="7">
        <v>167427081</v>
      </c>
      <c r="D62" s="7" t="s">
        <v>25</v>
      </c>
      <c r="E62" s="7" t="s">
        <v>15</v>
      </c>
      <c r="F62" s="7">
        <v>1716753288</v>
      </c>
      <c r="G62" s="7" t="s">
        <v>451</v>
      </c>
    </row>
    <row r="63" spans="1:7" x14ac:dyDescent="0.25">
      <c r="A63" s="7" t="s">
        <v>216</v>
      </c>
      <c r="B63" s="7" t="s">
        <v>404</v>
      </c>
      <c r="C63" s="7">
        <v>70377810</v>
      </c>
      <c r="D63" s="7" t="s">
        <v>122</v>
      </c>
      <c r="E63" s="7" t="s">
        <v>15</v>
      </c>
      <c r="F63" s="7">
        <v>1716753288</v>
      </c>
      <c r="G63" s="7" t="s">
        <v>451</v>
      </c>
    </row>
    <row r="64" spans="1:7" x14ac:dyDescent="0.25">
      <c r="A64" s="7">
        <v>90659766</v>
      </c>
      <c r="B64" s="7" t="s">
        <v>438</v>
      </c>
      <c r="C64" s="7">
        <v>70377810</v>
      </c>
      <c r="D64" s="7" t="s">
        <v>122</v>
      </c>
      <c r="E64" s="7" t="s">
        <v>15</v>
      </c>
      <c r="F64" s="7">
        <v>1716753288</v>
      </c>
      <c r="G64" s="7" t="s">
        <v>451</v>
      </c>
    </row>
    <row r="65" spans="1:7" x14ac:dyDescent="0.25">
      <c r="A65" s="7">
        <v>137569116</v>
      </c>
      <c r="B65" s="7" t="s">
        <v>439</v>
      </c>
      <c r="C65" s="7">
        <v>70377810</v>
      </c>
      <c r="D65" s="7" t="s">
        <v>122</v>
      </c>
      <c r="E65" s="7" t="s">
        <v>15</v>
      </c>
      <c r="F65" s="7">
        <v>1716753288</v>
      </c>
      <c r="G65" s="7" t="s">
        <v>451</v>
      </c>
    </row>
    <row r="66" spans="1:7" x14ac:dyDescent="0.25">
      <c r="A66" s="7">
        <v>90469177</v>
      </c>
      <c r="B66" s="7" t="s">
        <v>440</v>
      </c>
      <c r="C66" s="7">
        <v>70377810</v>
      </c>
      <c r="D66" s="7" t="s">
        <v>122</v>
      </c>
      <c r="E66" s="7" t="s">
        <v>15</v>
      </c>
      <c r="F66" s="7">
        <v>1716753288</v>
      </c>
      <c r="G66" s="7" t="s">
        <v>451</v>
      </c>
    </row>
    <row r="67" spans="1:7" x14ac:dyDescent="0.25">
      <c r="A67" s="7">
        <v>90495119</v>
      </c>
      <c r="B67" s="7" t="s">
        <v>405</v>
      </c>
      <c r="C67" s="7">
        <v>70377810</v>
      </c>
      <c r="D67" s="7" t="s">
        <v>122</v>
      </c>
      <c r="E67" s="7" t="s">
        <v>15</v>
      </c>
      <c r="F67" s="7">
        <v>1716753288</v>
      </c>
      <c r="G67" s="7" t="s">
        <v>451</v>
      </c>
    </row>
    <row r="68" spans="1:7" x14ac:dyDescent="0.25">
      <c r="A68" s="7">
        <v>95000673</v>
      </c>
      <c r="B68" s="7" t="s">
        <v>406</v>
      </c>
      <c r="C68" s="7">
        <v>70377810</v>
      </c>
      <c r="D68" s="7" t="s">
        <v>122</v>
      </c>
      <c r="E68" s="7" t="s">
        <v>15</v>
      </c>
      <c r="F68" s="7">
        <v>1716753288</v>
      </c>
      <c r="G68" s="7" t="s">
        <v>451</v>
      </c>
    </row>
    <row r="69" spans="1:7" x14ac:dyDescent="0.25">
      <c r="A69" s="7">
        <v>132328579</v>
      </c>
      <c r="B69" s="7" t="s">
        <v>407</v>
      </c>
      <c r="C69" s="7">
        <v>70377810</v>
      </c>
      <c r="D69" s="7" t="s">
        <v>122</v>
      </c>
      <c r="E69" s="7" t="s">
        <v>15</v>
      </c>
      <c r="F69" s="7">
        <v>1716753288</v>
      </c>
      <c r="G69" s="7" t="s">
        <v>451</v>
      </c>
    </row>
    <row r="70" spans="1:7" x14ac:dyDescent="0.25">
      <c r="A70" s="7">
        <v>131173407</v>
      </c>
      <c r="B70" s="7" t="s">
        <v>441</v>
      </c>
      <c r="C70" s="7">
        <v>70377810</v>
      </c>
      <c r="D70" s="7" t="s">
        <v>122</v>
      </c>
      <c r="E70" s="7" t="s">
        <v>15</v>
      </c>
      <c r="F70" s="7">
        <v>1716753288</v>
      </c>
      <c r="G70" s="7" t="s">
        <v>451</v>
      </c>
    </row>
    <row r="71" spans="1:7" x14ac:dyDescent="0.25">
      <c r="A71" s="7">
        <v>212562181</v>
      </c>
      <c r="B71" s="7" t="s">
        <v>408</v>
      </c>
      <c r="C71" s="7">
        <v>54366043</v>
      </c>
      <c r="D71" s="7" t="s">
        <v>46</v>
      </c>
      <c r="E71" s="7" t="s">
        <v>15</v>
      </c>
      <c r="F71" s="7">
        <v>1716753288</v>
      </c>
      <c r="G71" s="7" t="s">
        <v>451</v>
      </c>
    </row>
    <row r="72" spans="1:7" x14ac:dyDescent="0.25">
      <c r="A72" s="7">
        <v>18037099</v>
      </c>
      <c r="B72" s="7" t="s">
        <v>442</v>
      </c>
      <c r="C72" s="7">
        <v>156015539</v>
      </c>
      <c r="D72" s="7" t="s">
        <v>37</v>
      </c>
      <c r="E72" s="7" t="s">
        <v>15</v>
      </c>
      <c r="F72" s="7">
        <v>1716753288</v>
      </c>
      <c r="G72" s="7" t="s">
        <v>451</v>
      </c>
    </row>
    <row r="73" spans="1:7" x14ac:dyDescent="0.25">
      <c r="A73" s="7">
        <v>18533154</v>
      </c>
      <c r="B73" s="7" t="s">
        <v>443</v>
      </c>
      <c r="C73" s="7">
        <v>103741106</v>
      </c>
      <c r="D73" s="7" t="s">
        <v>88</v>
      </c>
      <c r="E73" s="7" t="s">
        <v>15</v>
      </c>
      <c r="F73" s="7">
        <v>1716753288</v>
      </c>
      <c r="G73" s="7" t="s">
        <v>451</v>
      </c>
    </row>
    <row r="74" spans="1:7" x14ac:dyDescent="0.25">
      <c r="A74" s="7">
        <v>13084000</v>
      </c>
      <c r="B74" s="7" t="s">
        <v>435</v>
      </c>
      <c r="C74" s="7">
        <v>103741106</v>
      </c>
      <c r="D74" s="7" t="s">
        <v>88</v>
      </c>
      <c r="E74" s="7" t="s">
        <v>15</v>
      </c>
      <c r="F74" s="7">
        <v>1716753288</v>
      </c>
      <c r="G74" s="7" t="s">
        <v>451</v>
      </c>
    </row>
    <row r="75" spans="1:7" x14ac:dyDescent="0.25">
      <c r="A75" s="7">
        <v>14045110</v>
      </c>
      <c r="B75" s="7" t="s">
        <v>409</v>
      </c>
      <c r="C75" s="7">
        <v>136574124</v>
      </c>
      <c r="D75" s="7" t="s">
        <v>107</v>
      </c>
      <c r="E75" s="7" t="s">
        <v>15</v>
      </c>
      <c r="F75" s="7">
        <v>1716753288</v>
      </c>
      <c r="G75" s="7" t="s">
        <v>451</v>
      </c>
    </row>
    <row r="76" spans="1:7" x14ac:dyDescent="0.25">
      <c r="A76" s="7">
        <v>13271168</v>
      </c>
      <c r="B76" s="7" t="s">
        <v>410</v>
      </c>
      <c r="C76" s="7">
        <v>136574124</v>
      </c>
      <c r="D76" s="7" t="s">
        <v>107</v>
      </c>
      <c r="E76" s="7" t="s">
        <v>15</v>
      </c>
      <c r="F76" s="7">
        <v>1716753288</v>
      </c>
      <c r="G76" s="7" t="s">
        <v>451</v>
      </c>
    </row>
    <row r="77" spans="1:7" x14ac:dyDescent="0.25">
      <c r="A77" s="7">
        <v>9097992</v>
      </c>
      <c r="B77" s="7" t="s">
        <v>436</v>
      </c>
      <c r="C77" s="7">
        <v>136574124</v>
      </c>
      <c r="D77" s="7" t="s">
        <v>107</v>
      </c>
      <c r="E77" s="7" t="s">
        <v>15</v>
      </c>
      <c r="F77" s="7">
        <v>1716753288</v>
      </c>
      <c r="G77" s="7" t="s">
        <v>451</v>
      </c>
    </row>
    <row r="78" spans="1:7" x14ac:dyDescent="0.25">
      <c r="A78" s="7">
        <v>13053539</v>
      </c>
      <c r="B78" s="7" t="s">
        <v>444</v>
      </c>
      <c r="C78" s="7">
        <v>103965136</v>
      </c>
      <c r="D78" s="7" t="s">
        <v>127</v>
      </c>
      <c r="E78" s="7" t="s">
        <v>15</v>
      </c>
      <c r="F78" s="7">
        <v>1716753288</v>
      </c>
      <c r="G78" s="7" t="s">
        <v>451</v>
      </c>
    </row>
    <row r="79" spans="1:7" x14ac:dyDescent="0.25">
      <c r="A79" s="7">
        <v>11682867</v>
      </c>
      <c r="B79" s="7" t="s">
        <v>421</v>
      </c>
      <c r="C79" s="7">
        <v>103965136</v>
      </c>
      <c r="D79" s="7" t="s">
        <v>127</v>
      </c>
      <c r="E79" s="7" t="s">
        <v>15</v>
      </c>
      <c r="F79" s="7">
        <v>1716753288</v>
      </c>
      <c r="G79" s="7" t="s">
        <v>451</v>
      </c>
    </row>
    <row r="80" spans="1:7" x14ac:dyDescent="0.25">
      <c r="A80" s="7">
        <v>163806606</v>
      </c>
      <c r="B80" s="7" t="s">
        <v>445</v>
      </c>
      <c r="C80" s="7">
        <v>70377810</v>
      </c>
      <c r="D80" s="7" t="s">
        <v>122</v>
      </c>
      <c r="E80" s="7" t="s">
        <v>15</v>
      </c>
      <c r="F80" s="7">
        <v>1716753288</v>
      </c>
      <c r="G80" s="7" t="s">
        <v>451</v>
      </c>
    </row>
    <row r="81" spans="1:7" x14ac:dyDescent="0.25">
      <c r="A81" s="7">
        <v>116207109</v>
      </c>
      <c r="B81" s="7" t="s">
        <v>446</v>
      </c>
      <c r="C81" s="7">
        <v>70377810</v>
      </c>
      <c r="D81" s="7" t="s">
        <v>122</v>
      </c>
      <c r="E81" s="7" t="s">
        <v>15</v>
      </c>
      <c r="F81" s="7">
        <v>1716753288</v>
      </c>
      <c r="G81" s="7" t="s">
        <v>451</v>
      </c>
    </row>
    <row r="82" spans="1:7" x14ac:dyDescent="0.25">
      <c r="A82" s="7">
        <v>88040651</v>
      </c>
      <c r="B82" s="7" t="s">
        <v>447</v>
      </c>
      <c r="C82" s="7">
        <v>70377810</v>
      </c>
      <c r="D82" s="7" t="s">
        <v>122</v>
      </c>
      <c r="E82" s="7" t="s">
        <v>15</v>
      </c>
      <c r="F82" s="7">
        <v>1716753288</v>
      </c>
      <c r="G82" s="7" t="s">
        <v>451</v>
      </c>
    </row>
    <row r="83" spans="1:7" x14ac:dyDescent="0.25">
      <c r="A83" s="7">
        <v>130383858</v>
      </c>
      <c r="B83" s="7" t="s">
        <v>448</v>
      </c>
      <c r="C83" s="7">
        <v>70377810</v>
      </c>
      <c r="D83" s="7" t="s">
        <v>122</v>
      </c>
      <c r="E83" s="7" t="s">
        <v>15</v>
      </c>
      <c r="F83" s="7">
        <v>1716753288</v>
      </c>
      <c r="G83" s="7" t="s">
        <v>451</v>
      </c>
    </row>
    <row r="84" spans="1:7" x14ac:dyDescent="0.25">
      <c r="A84" s="7">
        <v>143715566</v>
      </c>
      <c r="B84" s="7" t="s">
        <v>411</v>
      </c>
      <c r="C84" s="7">
        <v>70377810</v>
      </c>
      <c r="D84" s="7" t="s">
        <v>122</v>
      </c>
      <c r="E84" s="7" t="s">
        <v>15</v>
      </c>
      <c r="F84" s="7">
        <v>1716753288</v>
      </c>
      <c r="G84" s="7" t="s">
        <v>451</v>
      </c>
    </row>
    <row r="85" spans="1:7" x14ac:dyDescent="0.25">
      <c r="A85" s="7">
        <v>87822109</v>
      </c>
      <c r="B85" s="7" t="s">
        <v>449</v>
      </c>
      <c r="C85" s="7">
        <v>70377810</v>
      </c>
      <c r="D85" s="7" t="s">
        <v>122</v>
      </c>
      <c r="E85" s="7" t="s">
        <v>15</v>
      </c>
      <c r="F85" s="7">
        <v>1716753288</v>
      </c>
      <c r="G85" s="7" t="s">
        <v>451</v>
      </c>
    </row>
    <row r="86" spans="1:7" x14ac:dyDescent="0.25">
      <c r="A86" s="7" t="s">
        <v>260</v>
      </c>
      <c r="B86" s="7" t="s">
        <v>412</v>
      </c>
      <c r="C86" s="7">
        <v>70377810</v>
      </c>
      <c r="D86" s="7" t="s">
        <v>122</v>
      </c>
      <c r="E86" s="7" t="s">
        <v>15</v>
      </c>
      <c r="F86" s="7">
        <v>1716753288</v>
      </c>
      <c r="G86" s="7" t="s">
        <v>451</v>
      </c>
    </row>
    <row r="87" spans="1:7" x14ac:dyDescent="0.25">
      <c r="A87" s="7" t="s">
        <v>263</v>
      </c>
      <c r="B87" s="7" t="s">
        <v>413</v>
      </c>
      <c r="C87" s="7">
        <v>70377810</v>
      </c>
      <c r="D87" s="7" t="s">
        <v>122</v>
      </c>
      <c r="E87" s="7" t="s">
        <v>15</v>
      </c>
      <c r="F87" s="7">
        <v>1716753288</v>
      </c>
      <c r="G87" s="7" t="s">
        <v>451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9910-19B5-4C94-94A9-5A6A032D8B1B}">
  <dimension ref="A1:M87"/>
  <sheetViews>
    <sheetView topLeftCell="E1" workbookViewId="0">
      <selection sqref="A1:XFD1"/>
    </sheetView>
  </sheetViews>
  <sheetFormatPr baseColWidth="10" defaultRowHeight="10.5" x14ac:dyDescent="0.25"/>
  <cols>
    <col min="1" max="1" width="10.08984375" style="7" bestFit="1" customWidth="1"/>
    <col min="2" max="2" width="15" style="7" bestFit="1" customWidth="1"/>
    <col min="3" max="3" width="14.6328125" style="7" bestFit="1" customWidth="1"/>
    <col min="4" max="4" width="16.453125" style="7" customWidth="1"/>
    <col min="5" max="5" width="20.36328125" style="7" customWidth="1"/>
    <col min="6" max="6" width="13.453125" style="7" bestFit="1" customWidth="1"/>
    <col min="7" max="7" width="25.6328125" style="7" bestFit="1" customWidth="1"/>
    <col min="8" max="8" width="31.54296875" style="7" bestFit="1" customWidth="1"/>
    <col min="9" max="9" width="25.6328125" style="7" bestFit="1" customWidth="1"/>
    <col min="10" max="10" width="18.36328125" style="7" bestFit="1" customWidth="1"/>
    <col min="11" max="13" width="13.26953125" style="7" bestFit="1" customWidth="1"/>
    <col min="14" max="16384" width="10.90625" style="7"/>
  </cols>
  <sheetData>
    <row r="1" spans="1:13" s="15" customFormat="1" ht="12" x14ac:dyDescent="0.3">
      <c r="A1" s="14" t="s">
        <v>268</v>
      </c>
      <c r="B1" s="14" t="s">
        <v>269</v>
      </c>
      <c r="C1" s="14" t="s">
        <v>270</v>
      </c>
      <c r="D1" s="14" t="s">
        <v>271</v>
      </c>
      <c r="E1" s="14" t="s">
        <v>272</v>
      </c>
      <c r="F1" s="14" t="s">
        <v>273</v>
      </c>
      <c r="G1" s="14" t="s">
        <v>274</v>
      </c>
      <c r="H1" s="14" t="s">
        <v>275</v>
      </c>
      <c r="I1" s="14" t="s">
        <v>276</v>
      </c>
      <c r="J1" s="14" t="s">
        <v>277</v>
      </c>
      <c r="K1" s="14" t="s">
        <v>453</v>
      </c>
      <c r="L1" s="14" t="s">
        <v>278</v>
      </c>
      <c r="M1" s="14" t="s">
        <v>279</v>
      </c>
    </row>
    <row r="2" spans="1:13" x14ac:dyDescent="0.25">
      <c r="A2" s="7" t="s">
        <v>280</v>
      </c>
      <c r="B2" s="7">
        <v>184656981</v>
      </c>
      <c r="C2" s="7" t="s">
        <v>371</v>
      </c>
      <c r="D2" s="7" t="s">
        <v>288</v>
      </c>
      <c r="E2" s="8" t="s">
        <v>16</v>
      </c>
      <c r="F2" s="7" t="s">
        <v>452</v>
      </c>
      <c r="G2" s="7" t="s">
        <v>17</v>
      </c>
      <c r="H2" s="7" t="s">
        <v>17</v>
      </c>
      <c r="I2" s="7" t="s">
        <v>17</v>
      </c>
      <c r="J2" s="7">
        <v>131332009</v>
      </c>
      <c r="K2" s="7" t="str">
        <f>+VLOOKUP(B2,'base original'!$C$2:$F$90,4,FALSE)</f>
        <v>sin realizar</v>
      </c>
    </row>
    <row r="3" spans="1:13" x14ac:dyDescent="0.25">
      <c r="A3" s="7" t="s">
        <v>280</v>
      </c>
      <c r="B3" s="7" t="s">
        <v>19</v>
      </c>
      <c r="C3" s="7" t="s">
        <v>394</v>
      </c>
      <c r="D3" s="7" t="s">
        <v>289</v>
      </c>
      <c r="E3" s="8" t="s">
        <v>21</v>
      </c>
      <c r="F3" s="7" t="s">
        <v>452</v>
      </c>
      <c r="G3" s="7" t="s">
        <v>17</v>
      </c>
      <c r="H3" s="7" t="s">
        <v>17</v>
      </c>
      <c r="I3" s="7" t="s">
        <v>17</v>
      </c>
      <c r="J3" s="7">
        <v>131332009</v>
      </c>
      <c r="K3" s="7" t="str">
        <f>+VLOOKUP(B3,'base original'!$C$2:$F$90,4,FALSE)</f>
        <v>sin realizar</v>
      </c>
    </row>
    <row r="4" spans="1:13" x14ac:dyDescent="0.25">
      <c r="A4" s="7" t="s">
        <v>280</v>
      </c>
      <c r="B4" s="7">
        <v>169372985</v>
      </c>
      <c r="C4" s="7" t="s">
        <v>372</v>
      </c>
      <c r="D4" s="7" t="s">
        <v>290</v>
      </c>
      <c r="E4" s="8" t="s">
        <v>23</v>
      </c>
      <c r="F4" s="7" t="s">
        <v>452</v>
      </c>
      <c r="G4" s="7" t="s">
        <v>24</v>
      </c>
      <c r="H4" s="7" t="s">
        <v>24</v>
      </c>
      <c r="I4" s="7" t="s">
        <v>24</v>
      </c>
      <c r="J4" s="7">
        <v>131332009</v>
      </c>
      <c r="K4" s="7" t="str">
        <f>+VLOOKUP(B4,'base original'!$C$2:$F$90,4,FALSE)</f>
        <v>sin realizar</v>
      </c>
    </row>
    <row r="5" spans="1:13" x14ac:dyDescent="0.25">
      <c r="A5" s="7" t="s">
        <v>280</v>
      </c>
      <c r="B5" s="7">
        <v>167427081</v>
      </c>
      <c r="C5" s="7" t="s">
        <v>373</v>
      </c>
      <c r="D5" s="7" t="s">
        <v>291</v>
      </c>
      <c r="E5" s="8" t="s">
        <v>26</v>
      </c>
      <c r="F5" s="7" t="s">
        <v>452</v>
      </c>
      <c r="G5" s="7" t="s">
        <v>27</v>
      </c>
      <c r="H5" s="7" t="s">
        <v>27</v>
      </c>
      <c r="I5" s="7" t="s">
        <v>27</v>
      </c>
      <c r="J5" s="7">
        <v>213863452</v>
      </c>
      <c r="K5" s="7" t="str">
        <f>+VLOOKUP(B5,'base original'!$C$2:$F$90,4,FALSE)</f>
        <v>rechazados</v>
      </c>
    </row>
    <row r="6" spans="1:13" x14ac:dyDescent="0.25">
      <c r="A6" s="7" t="s">
        <v>280</v>
      </c>
      <c r="B6" s="7">
        <v>98983732</v>
      </c>
      <c r="C6" s="7" t="s">
        <v>374</v>
      </c>
      <c r="D6" s="7" t="s">
        <v>292</v>
      </c>
      <c r="E6" s="8" t="s">
        <v>29</v>
      </c>
      <c r="F6" s="7" t="s">
        <v>452</v>
      </c>
      <c r="G6" s="7" t="s">
        <v>24</v>
      </c>
      <c r="H6" s="7" t="s">
        <v>24</v>
      </c>
      <c r="I6" s="7" t="s">
        <v>24</v>
      </c>
      <c r="J6" s="7">
        <v>131332009</v>
      </c>
      <c r="K6" s="7" t="str">
        <f>+VLOOKUP(B6,'base original'!$C$2:$F$90,4,FALSE)</f>
        <v>sin realizar</v>
      </c>
    </row>
    <row r="7" spans="1:13" x14ac:dyDescent="0.25">
      <c r="A7" s="7" t="s">
        <v>280</v>
      </c>
      <c r="B7" s="7">
        <v>155361352</v>
      </c>
      <c r="C7" s="7" t="s">
        <v>375</v>
      </c>
      <c r="D7" s="7" t="s">
        <v>293</v>
      </c>
      <c r="E7" s="8" t="s">
        <v>31</v>
      </c>
      <c r="F7" s="7" t="s">
        <v>452</v>
      </c>
      <c r="G7" s="7" t="s">
        <v>32</v>
      </c>
      <c r="H7" s="7" t="s">
        <v>32</v>
      </c>
      <c r="I7" s="7" t="s">
        <v>32</v>
      </c>
      <c r="J7" s="7">
        <v>131332009</v>
      </c>
      <c r="K7" s="7" t="str">
        <f>+VLOOKUP(B7,'base original'!$C$2:$F$90,4,FALSE)</f>
        <v>sin realizar</v>
      </c>
    </row>
    <row r="8" spans="1:13" x14ac:dyDescent="0.25">
      <c r="A8" s="7" t="s">
        <v>280</v>
      </c>
      <c r="B8" s="7">
        <v>146319955</v>
      </c>
      <c r="C8" s="7" t="s">
        <v>376</v>
      </c>
      <c r="D8" s="7" t="s">
        <v>294</v>
      </c>
      <c r="E8" s="8" t="s">
        <v>34</v>
      </c>
      <c r="F8" s="7" t="s">
        <v>452</v>
      </c>
      <c r="G8" s="7" t="s">
        <v>35</v>
      </c>
      <c r="H8" s="7" t="s">
        <v>35</v>
      </c>
      <c r="I8" s="7" t="s">
        <v>35</v>
      </c>
      <c r="J8" s="7">
        <v>131332009</v>
      </c>
      <c r="K8" s="7" t="str">
        <f>+VLOOKUP(B8,'base original'!$C$2:$F$90,4,FALSE)</f>
        <v>sin realizar</v>
      </c>
    </row>
    <row r="9" spans="1:13" x14ac:dyDescent="0.25">
      <c r="A9" s="7" t="s">
        <v>280</v>
      </c>
      <c r="B9" s="7">
        <v>156015539</v>
      </c>
      <c r="C9" s="7" t="s">
        <v>377</v>
      </c>
      <c r="D9" s="7" t="s">
        <v>295</v>
      </c>
      <c r="E9" s="8" t="s">
        <v>39</v>
      </c>
      <c r="F9" s="7" t="s">
        <v>452</v>
      </c>
      <c r="G9" s="7" t="s">
        <v>40</v>
      </c>
      <c r="H9" s="7" t="s">
        <v>40</v>
      </c>
      <c r="I9" s="7" t="s">
        <v>40</v>
      </c>
      <c r="J9" s="7">
        <v>134917695</v>
      </c>
      <c r="K9" s="7" t="str">
        <f>+VLOOKUP(B9,'base original'!$C$2:$F$90,4,FALSE)</f>
        <v>aprobados</v>
      </c>
    </row>
    <row r="10" spans="1:13" x14ac:dyDescent="0.25">
      <c r="A10" s="7" t="s">
        <v>280</v>
      </c>
      <c r="B10" s="7">
        <v>157652176</v>
      </c>
      <c r="C10" s="7" t="s">
        <v>378</v>
      </c>
      <c r="D10" s="7" t="s">
        <v>296</v>
      </c>
      <c r="E10" s="8" t="s">
        <v>43</v>
      </c>
      <c r="F10" s="7" t="s">
        <v>452</v>
      </c>
      <c r="G10" s="7" t="s">
        <v>44</v>
      </c>
      <c r="H10" s="7" t="s">
        <v>44</v>
      </c>
      <c r="I10" s="7" t="s">
        <v>44</v>
      </c>
      <c r="J10" s="7">
        <v>134917695</v>
      </c>
      <c r="K10" s="7" t="str">
        <f>+VLOOKUP(B10,'base original'!$C$2:$F$90,4,FALSE)</f>
        <v>aprobados</v>
      </c>
    </row>
    <row r="11" spans="1:13" x14ac:dyDescent="0.25">
      <c r="A11" s="7" t="s">
        <v>280</v>
      </c>
      <c r="B11" s="7">
        <v>54366043</v>
      </c>
      <c r="C11" s="7" t="s">
        <v>379</v>
      </c>
      <c r="D11" s="7" t="s">
        <v>297</v>
      </c>
      <c r="E11" s="8" t="s">
        <v>47</v>
      </c>
      <c r="F11" s="7" t="s">
        <v>452</v>
      </c>
      <c r="G11" s="7" t="s">
        <v>48</v>
      </c>
      <c r="H11" s="7" t="s">
        <v>48</v>
      </c>
      <c r="I11" s="7" t="s">
        <v>48</v>
      </c>
      <c r="J11" s="7">
        <v>213863452</v>
      </c>
      <c r="K11" s="7" t="str">
        <f>+VLOOKUP(B11,'base original'!$C$2:$F$90,4,FALSE)</f>
        <v>aprobados</v>
      </c>
    </row>
    <row r="12" spans="1:13" x14ac:dyDescent="0.25">
      <c r="A12" s="7" t="s">
        <v>280</v>
      </c>
      <c r="B12" s="7" t="s">
        <v>50</v>
      </c>
      <c r="C12" s="7" t="s">
        <v>395</v>
      </c>
      <c r="D12" s="7" t="s">
        <v>298</v>
      </c>
      <c r="E12" s="8" t="s">
        <v>52</v>
      </c>
      <c r="F12" s="7" t="s">
        <v>452</v>
      </c>
      <c r="G12" s="7" t="s">
        <v>53</v>
      </c>
      <c r="H12" s="7" t="s">
        <v>53</v>
      </c>
      <c r="I12" s="7" t="s">
        <v>53</v>
      </c>
      <c r="J12" s="7">
        <v>213863452</v>
      </c>
      <c r="K12" s="7" t="str">
        <f>+VLOOKUP(B12,'base original'!$C$2:$F$90,4,FALSE)</f>
        <v>aprobados</v>
      </c>
    </row>
    <row r="13" spans="1:13" x14ac:dyDescent="0.25">
      <c r="A13" s="7" t="s">
        <v>280</v>
      </c>
      <c r="B13" s="7">
        <v>131332009</v>
      </c>
      <c r="C13" s="7" t="s">
        <v>380</v>
      </c>
      <c r="D13" s="7" t="s">
        <v>299</v>
      </c>
      <c r="E13" s="8" t="s">
        <v>54</v>
      </c>
      <c r="F13" s="7" t="s">
        <v>452</v>
      </c>
      <c r="G13" s="7" t="s">
        <v>55</v>
      </c>
      <c r="H13" s="7" t="s">
        <v>55</v>
      </c>
      <c r="I13" s="7" t="s">
        <v>55</v>
      </c>
      <c r="J13" s="7">
        <v>213863452</v>
      </c>
      <c r="K13" s="7" t="str">
        <f>+VLOOKUP(B13,'base original'!$C$2:$F$90,4,FALSE)</f>
        <v>aprobados</v>
      </c>
    </row>
    <row r="14" spans="1:13" x14ac:dyDescent="0.25">
      <c r="A14" s="7" t="s">
        <v>280</v>
      </c>
      <c r="B14" s="7" t="s">
        <v>56</v>
      </c>
      <c r="C14" s="7" t="s">
        <v>396</v>
      </c>
      <c r="D14" s="7" t="s">
        <v>300</v>
      </c>
      <c r="E14" s="8" t="s">
        <v>58</v>
      </c>
      <c r="F14" s="7" t="s">
        <v>452</v>
      </c>
      <c r="G14" s="7" t="s">
        <v>59</v>
      </c>
      <c r="H14" s="7" t="s">
        <v>59</v>
      </c>
      <c r="I14" s="7" t="s">
        <v>59</v>
      </c>
      <c r="J14" s="7">
        <v>213863452</v>
      </c>
      <c r="K14" s="7" t="str">
        <f>+VLOOKUP(B14,'base original'!$C$2:$F$90,4,FALSE)</f>
        <v>aprobados</v>
      </c>
    </row>
    <row r="15" spans="1:13" x14ac:dyDescent="0.25">
      <c r="A15" s="7" t="s">
        <v>280</v>
      </c>
      <c r="B15" s="7">
        <v>118295633</v>
      </c>
      <c r="C15" s="7" t="s">
        <v>381</v>
      </c>
      <c r="D15" s="7" t="s">
        <v>301</v>
      </c>
      <c r="E15" s="8" t="s">
        <v>61</v>
      </c>
      <c r="F15" s="7" t="s">
        <v>452</v>
      </c>
      <c r="G15" s="7" t="s">
        <v>62</v>
      </c>
      <c r="H15" s="7" t="s">
        <v>62</v>
      </c>
      <c r="I15" s="7" t="s">
        <v>62</v>
      </c>
      <c r="J15" s="7">
        <v>213863452</v>
      </c>
      <c r="K15" s="7" t="str">
        <f>+VLOOKUP(B15,'base original'!$C$2:$F$90,4,FALSE)</f>
        <v>aprobados</v>
      </c>
    </row>
    <row r="16" spans="1:13" x14ac:dyDescent="0.25">
      <c r="A16" s="7" t="s">
        <v>280</v>
      </c>
      <c r="B16" s="7">
        <v>130276172</v>
      </c>
      <c r="C16" s="7" t="s">
        <v>414</v>
      </c>
      <c r="D16" s="7" t="s">
        <v>302</v>
      </c>
      <c r="E16" s="8" t="s">
        <v>64</v>
      </c>
      <c r="F16" s="7" t="s">
        <v>452</v>
      </c>
      <c r="G16" s="7" t="s">
        <v>65</v>
      </c>
      <c r="H16" s="7" t="s">
        <v>65</v>
      </c>
      <c r="I16" s="7" t="s">
        <v>65</v>
      </c>
      <c r="J16" s="7">
        <v>213863452</v>
      </c>
      <c r="K16" s="7" t="str">
        <f>+VLOOKUP(B16,'base original'!$C$2:$F$90,4,FALSE)</f>
        <v>aprobados</v>
      </c>
    </row>
    <row r="17" spans="1:11" x14ac:dyDescent="0.25">
      <c r="A17" s="7" t="s">
        <v>280</v>
      </c>
      <c r="B17" s="7">
        <v>139338243</v>
      </c>
      <c r="C17" s="7" t="s">
        <v>382</v>
      </c>
      <c r="D17" s="7" t="s">
        <v>303</v>
      </c>
      <c r="E17" s="8" t="s">
        <v>67</v>
      </c>
      <c r="F17" s="7" t="s">
        <v>452</v>
      </c>
      <c r="G17" s="7" t="s">
        <v>68</v>
      </c>
      <c r="H17" s="7" t="s">
        <v>68</v>
      </c>
      <c r="I17" s="7" t="s">
        <v>68</v>
      </c>
      <c r="J17" s="7">
        <v>213863452</v>
      </c>
      <c r="K17" s="7" t="str">
        <f>+VLOOKUP(B17,'base original'!$C$2:$F$90,4,FALSE)</f>
        <v>aprobados</v>
      </c>
    </row>
    <row r="18" spans="1:11" x14ac:dyDescent="0.25">
      <c r="A18" s="7" t="s">
        <v>280</v>
      </c>
      <c r="B18" s="7">
        <v>177843652</v>
      </c>
      <c r="C18" s="7" t="s">
        <v>383</v>
      </c>
      <c r="D18" s="7" t="s">
        <v>304</v>
      </c>
      <c r="E18" s="8" t="s">
        <v>70</v>
      </c>
      <c r="F18" s="7" t="s">
        <v>452</v>
      </c>
      <c r="G18" s="7" t="s">
        <v>71</v>
      </c>
      <c r="H18" s="7" t="s">
        <v>71</v>
      </c>
      <c r="I18" s="7" t="s">
        <v>71</v>
      </c>
      <c r="J18" s="7">
        <v>156015539</v>
      </c>
      <c r="K18" s="7" t="str">
        <f>+VLOOKUP(B18,'base original'!$C$2:$F$90,4,FALSE)</f>
        <v>sin realizar</v>
      </c>
    </row>
    <row r="19" spans="1:11" x14ac:dyDescent="0.25">
      <c r="A19" s="7" t="s">
        <v>280</v>
      </c>
      <c r="B19" s="7">
        <v>186204204</v>
      </c>
      <c r="C19" s="7" t="s">
        <v>384</v>
      </c>
      <c r="D19" s="7" t="s">
        <v>305</v>
      </c>
      <c r="E19" s="8" t="s">
        <v>74</v>
      </c>
      <c r="F19" s="7" t="s">
        <v>452</v>
      </c>
      <c r="G19" s="7" t="s">
        <v>75</v>
      </c>
      <c r="H19" s="7" t="s">
        <v>75</v>
      </c>
      <c r="I19" s="7" t="s">
        <v>75</v>
      </c>
      <c r="J19" s="7">
        <v>156015539</v>
      </c>
      <c r="K19" s="7" t="str">
        <f>+VLOOKUP(B19,'base original'!$C$2:$F$90,4,FALSE)</f>
        <v>aprobados</v>
      </c>
    </row>
    <row r="20" spans="1:11" x14ac:dyDescent="0.25">
      <c r="A20" s="7" t="s">
        <v>280</v>
      </c>
      <c r="B20" s="7">
        <v>133754709</v>
      </c>
      <c r="C20" s="7" t="s">
        <v>385</v>
      </c>
      <c r="D20" s="7" t="s">
        <v>306</v>
      </c>
      <c r="E20" s="8" t="s">
        <v>77</v>
      </c>
      <c r="F20" s="7" t="s">
        <v>452</v>
      </c>
      <c r="G20" s="7" t="s">
        <v>78</v>
      </c>
      <c r="H20" s="7" t="s">
        <v>78</v>
      </c>
      <c r="I20" s="7" t="s">
        <v>78</v>
      </c>
      <c r="J20" s="7">
        <v>130276172</v>
      </c>
      <c r="K20" s="7" t="str">
        <f>+VLOOKUP(B20,'base original'!$C$2:$F$90,4,FALSE)</f>
        <v>aprobados</v>
      </c>
    </row>
    <row r="21" spans="1:11" x14ac:dyDescent="0.25">
      <c r="A21" s="7" t="s">
        <v>280</v>
      </c>
      <c r="B21" s="7">
        <v>213863452</v>
      </c>
      <c r="C21" s="7" t="s">
        <v>386</v>
      </c>
      <c r="D21" s="7" t="s">
        <v>307</v>
      </c>
      <c r="E21" s="8" t="s">
        <v>83</v>
      </c>
      <c r="F21" s="7" t="s">
        <v>452</v>
      </c>
      <c r="G21" s="7" t="s">
        <v>84</v>
      </c>
      <c r="H21" s="7" t="s">
        <v>84</v>
      </c>
      <c r="I21" s="7" t="s">
        <v>84</v>
      </c>
      <c r="J21" s="7" t="s">
        <v>80</v>
      </c>
      <c r="K21" s="7" t="str">
        <f>+VLOOKUP(B21,'base original'!$C$2:$F$90,4,FALSE)</f>
        <v>registrados</v>
      </c>
    </row>
    <row r="22" spans="1:11" x14ac:dyDescent="0.25">
      <c r="A22" s="7" t="s">
        <v>280</v>
      </c>
      <c r="B22" s="7">
        <v>134917695</v>
      </c>
      <c r="C22" s="7" t="s">
        <v>387</v>
      </c>
      <c r="D22" s="7" t="s">
        <v>308</v>
      </c>
      <c r="E22" s="8" t="s">
        <v>86</v>
      </c>
      <c r="F22" s="7" t="s">
        <v>452</v>
      </c>
      <c r="G22" s="7" t="s">
        <v>87</v>
      </c>
      <c r="H22" s="7" t="s">
        <v>87</v>
      </c>
      <c r="I22" s="7" t="s">
        <v>87</v>
      </c>
      <c r="J22" s="7" t="s">
        <v>80</v>
      </c>
      <c r="K22" s="7" t="str">
        <f>+VLOOKUP(B22,'base original'!$C$2:$F$90,4,FALSE)</f>
        <v>registrados</v>
      </c>
    </row>
    <row r="23" spans="1:11" x14ac:dyDescent="0.25">
      <c r="A23" s="7" t="s">
        <v>280</v>
      </c>
      <c r="B23" s="7">
        <v>104489575</v>
      </c>
      <c r="C23" s="7" t="s">
        <v>388</v>
      </c>
      <c r="D23" s="7" t="s">
        <v>309</v>
      </c>
      <c r="E23" s="8" t="s">
        <v>90</v>
      </c>
      <c r="F23" s="7" t="s">
        <v>452</v>
      </c>
      <c r="G23" s="7" t="s">
        <v>91</v>
      </c>
      <c r="H23" s="7" t="s">
        <v>91</v>
      </c>
      <c r="I23" s="7" t="s">
        <v>91</v>
      </c>
      <c r="J23" s="7">
        <v>103741106</v>
      </c>
      <c r="K23" s="7" t="str">
        <f>+VLOOKUP(B23,'base original'!$C$2:$F$90,4,FALSE)</f>
        <v>aprobados</v>
      </c>
    </row>
    <row r="24" spans="1:11" x14ac:dyDescent="0.25">
      <c r="A24" s="7" t="s">
        <v>280</v>
      </c>
      <c r="B24" s="7">
        <v>121244330</v>
      </c>
      <c r="C24" s="7" t="s">
        <v>389</v>
      </c>
      <c r="D24" s="7" t="s">
        <v>310</v>
      </c>
      <c r="E24" s="8" t="s">
        <v>94</v>
      </c>
      <c r="F24" s="7" t="s">
        <v>452</v>
      </c>
      <c r="G24" s="7" t="s">
        <v>91</v>
      </c>
      <c r="H24" s="7" t="s">
        <v>91</v>
      </c>
      <c r="I24" s="7" t="s">
        <v>91</v>
      </c>
      <c r="J24" s="7">
        <v>103741106</v>
      </c>
      <c r="K24" s="7" t="str">
        <f>+VLOOKUP(B24,'base original'!$C$2:$F$90,4,FALSE)</f>
        <v>aprobados</v>
      </c>
    </row>
    <row r="25" spans="1:11" x14ac:dyDescent="0.25">
      <c r="A25" s="7" t="s">
        <v>280</v>
      </c>
      <c r="B25" s="7">
        <v>158992833</v>
      </c>
      <c r="C25" s="7" t="s">
        <v>390</v>
      </c>
      <c r="D25" s="7" t="s">
        <v>311</v>
      </c>
      <c r="E25" s="8" t="s">
        <v>96</v>
      </c>
      <c r="F25" s="7" t="s">
        <v>452</v>
      </c>
      <c r="G25" s="7" t="s">
        <v>91</v>
      </c>
      <c r="H25" s="7" t="s">
        <v>91</v>
      </c>
      <c r="I25" s="7" t="s">
        <v>91</v>
      </c>
      <c r="J25" s="7">
        <v>103741106</v>
      </c>
      <c r="K25" s="7" t="str">
        <f>+VLOOKUP(B25,'base original'!$C$2:$F$90,4,FALSE)</f>
        <v>aprobados</v>
      </c>
    </row>
    <row r="26" spans="1:11" x14ac:dyDescent="0.25">
      <c r="A26" s="7" t="s">
        <v>280</v>
      </c>
      <c r="B26" s="7">
        <v>136857053</v>
      </c>
      <c r="C26" s="7" t="s">
        <v>391</v>
      </c>
      <c r="D26" s="7" t="s">
        <v>312</v>
      </c>
      <c r="E26" s="8" t="s">
        <v>100</v>
      </c>
      <c r="F26" s="7" t="s">
        <v>452</v>
      </c>
      <c r="G26" s="7" t="s">
        <v>91</v>
      </c>
      <c r="H26" s="7" t="s">
        <v>91</v>
      </c>
      <c r="I26" s="7" t="s">
        <v>91</v>
      </c>
      <c r="J26" s="7">
        <v>103741106</v>
      </c>
      <c r="K26" s="7" t="str">
        <f>+VLOOKUP(B26,'base original'!$C$2:$F$90,4,FALSE)</f>
        <v>aprobados</v>
      </c>
    </row>
    <row r="27" spans="1:11" x14ac:dyDescent="0.25">
      <c r="A27" s="7" t="s">
        <v>280</v>
      </c>
      <c r="B27" s="7">
        <v>139039092</v>
      </c>
      <c r="C27" s="7" t="s">
        <v>392</v>
      </c>
      <c r="D27" s="7" t="s">
        <v>313</v>
      </c>
      <c r="E27" s="8" t="s">
        <v>102</v>
      </c>
      <c r="F27" s="7" t="s">
        <v>452</v>
      </c>
      <c r="G27" s="7" t="s">
        <v>91</v>
      </c>
      <c r="H27" s="7" t="s">
        <v>91</v>
      </c>
      <c r="I27" s="7" t="s">
        <v>91</v>
      </c>
      <c r="J27" s="7">
        <v>103741106</v>
      </c>
      <c r="K27" s="7" t="str">
        <f>+VLOOKUP(B27,'base original'!$C$2:$F$90,4,FALSE)</f>
        <v>aprobados</v>
      </c>
    </row>
    <row r="28" spans="1:11" x14ac:dyDescent="0.25">
      <c r="A28" s="7" t="s">
        <v>280</v>
      </c>
      <c r="B28" s="7">
        <v>160922710</v>
      </c>
      <c r="C28" s="7" t="s">
        <v>393</v>
      </c>
      <c r="D28" s="7" t="s">
        <v>314</v>
      </c>
      <c r="E28" s="8" t="s">
        <v>104</v>
      </c>
      <c r="F28" s="7" t="s">
        <v>452</v>
      </c>
      <c r="G28" s="7" t="s">
        <v>105</v>
      </c>
      <c r="H28" s="7" t="s">
        <v>105</v>
      </c>
      <c r="I28" s="7" t="s">
        <v>105</v>
      </c>
      <c r="J28" s="7">
        <v>54366043</v>
      </c>
      <c r="K28" s="7" t="str">
        <f>+VLOOKUP(B28,'base original'!$C$2:$F$90,4,FALSE)</f>
        <v>aprobados</v>
      </c>
    </row>
    <row r="29" spans="1:11" x14ac:dyDescent="0.25">
      <c r="A29" s="7" t="s">
        <v>280</v>
      </c>
      <c r="B29" s="7">
        <v>136574124</v>
      </c>
      <c r="C29" s="7" t="s">
        <v>415</v>
      </c>
      <c r="D29" s="7" t="s">
        <v>315</v>
      </c>
      <c r="E29" s="8" t="s">
        <v>108</v>
      </c>
      <c r="F29" s="7" t="s">
        <v>452</v>
      </c>
      <c r="G29" s="7" t="s">
        <v>109</v>
      </c>
      <c r="H29" s="7" t="s">
        <v>109</v>
      </c>
      <c r="I29" s="7" t="s">
        <v>109</v>
      </c>
      <c r="J29" s="7">
        <v>139338243</v>
      </c>
      <c r="K29" s="7" t="str">
        <f>+VLOOKUP(B29,'base original'!$C$2:$F$90,4,FALSE)</f>
        <v>aprobados</v>
      </c>
    </row>
    <row r="30" spans="1:11" x14ac:dyDescent="0.25">
      <c r="A30" s="7" t="s">
        <v>280</v>
      </c>
      <c r="B30" s="7">
        <v>135504696</v>
      </c>
      <c r="C30" s="7" t="s">
        <v>450</v>
      </c>
      <c r="D30" s="7" t="s">
        <v>370</v>
      </c>
      <c r="E30" s="8" t="s">
        <v>111</v>
      </c>
      <c r="F30" s="7" t="s">
        <v>452</v>
      </c>
      <c r="G30" s="7" t="s">
        <v>112</v>
      </c>
      <c r="H30" s="7" t="s">
        <v>112</v>
      </c>
      <c r="I30" s="7" t="s">
        <v>112</v>
      </c>
      <c r="J30" s="7">
        <v>139338243</v>
      </c>
      <c r="K30" s="7" t="str">
        <f>+VLOOKUP(B30,'base original'!$C$2:$F$90,4,FALSE)</f>
        <v>aprobados</v>
      </c>
    </row>
    <row r="31" spans="1:11" x14ac:dyDescent="0.25">
      <c r="A31" s="7" t="s">
        <v>280</v>
      </c>
      <c r="B31" s="7">
        <v>98076123</v>
      </c>
      <c r="C31" s="7" t="s">
        <v>397</v>
      </c>
      <c r="D31" s="7" t="s">
        <v>316</v>
      </c>
      <c r="E31" s="8" t="s">
        <v>114</v>
      </c>
      <c r="F31" s="7" t="s">
        <v>452</v>
      </c>
      <c r="G31" s="7" t="s">
        <v>115</v>
      </c>
      <c r="H31" s="7" t="s">
        <v>115</v>
      </c>
      <c r="I31" s="7" t="s">
        <v>115</v>
      </c>
      <c r="J31" s="7">
        <v>139338243</v>
      </c>
      <c r="K31" s="7" t="str">
        <f>+VLOOKUP(B31,'base original'!$C$2:$F$90,4,FALSE)</f>
        <v>aprobados</v>
      </c>
    </row>
    <row r="32" spans="1:11" x14ac:dyDescent="0.25">
      <c r="A32" s="7" t="s">
        <v>280</v>
      </c>
      <c r="B32" s="7">
        <v>158998114</v>
      </c>
      <c r="C32" s="7" t="s">
        <v>416</v>
      </c>
      <c r="D32" s="7" t="s">
        <v>317</v>
      </c>
      <c r="E32" s="8" t="s">
        <v>117</v>
      </c>
      <c r="F32" s="7" t="s">
        <v>452</v>
      </c>
      <c r="G32" s="7" t="s">
        <v>118</v>
      </c>
      <c r="H32" s="7" t="s">
        <v>118</v>
      </c>
      <c r="I32" s="7" t="s">
        <v>118</v>
      </c>
      <c r="J32" s="7">
        <v>139338243</v>
      </c>
      <c r="K32" s="7" t="str">
        <f>+VLOOKUP(B32,'base original'!$C$2:$F$90,4,FALSE)</f>
        <v>aprobados</v>
      </c>
    </row>
    <row r="33" spans="1:11" x14ac:dyDescent="0.25">
      <c r="A33" s="7" t="s">
        <v>280</v>
      </c>
      <c r="B33" s="7">
        <v>103741106</v>
      </c>
      <c r="C33" s="7" t="s">
        <v>417</v>
      </c>
      <c r="D33" s="7" t="s">
        <v>318</v>
      </c>
      <c r="E33" s="8" t="s">
        <v>119</v>
      </c>
      <c r="F33" s="7" t="s">
        <v>452</v>
      </c>
      <c r="G33" s="7" t="s">
        <v>109</v>
      </c>
      <c r="H33" s="7" t="s">
        <v>109</v>
      </c>
      <c r="I33" s="7" t="s">
        <v>109</v>
      </c>
      <c r="J33" s="7">
        <v>139338243</v>
      </c>
      <c r="K33" s="7" t="str">
        <f>+VLOOKUP(B33,'base original'!$C$2:$F$90,4,FALSE)</f>
        <v>aprobados</v>
      </c>
    </row>
    <row r="34" spans="1:11" x14ac:dyDescent="0.25">
      <c r="A34" s="7" t="s">
        <v>280</v>
      </c>
      <c r="B34" s="7">
        <v>70377810</v>
      </c>
      <c r="C34" s="7" t="s">
        <v>418</v>
      </c>
      <c r="D34" s="7" t="s">
        <v>319</v>
      </c>
      <c r="E34" s="8" t="s">
        <v>123</v>
      </c>
      <c r="F34" s="7" t="s">
        <v>452</v>
      </c>
      <c r="G34" s="7" t="s">
        <v>109</v>
      </c>
      <c r="H34" s="7" t="s">
        <v>109</v>
      </c>
      <c r="I34" s="7" t="s">
        <v>109</v>
      </c>
      <c r="J34" s="7">
        <v>139338243</v>
      </c>
      <c r="K34" s="7" t="str">
        <f>+VLOOKUP(B34,'base original'!$C$2:$F$90,4,FALSE)</f>
        <v>aprobados</v>
      </c>
    </row>
    <row r="35" spans="1:11" x14ac:dyDescent="0.25">
      <c r="A35" s="7" t="s">
        <v>280</v>
      </c>
      <c r="B35" s="7">
        <v>161405728</v>
      </c>
      <c r="C35" s="7" t="s">
        <v>419</v>
      </c>
      <c r="D35" s="7" t="s">
        <v>320</v>
      </c>
      <c r="E35" s="8" t="s">
        <v>125</v>
      </c>
      <c r="F35" s="7" t="s">
        <v>452</v>
      </c>
      <c r="G35" s="7" t="s">
        <v>126</v>
      </c>
      <c r="H35" s="7" t="s">
        <v>126</v>
      </c>
      <c r="I35" s="7" t="s">
        <v>126</v>
      </c>
      <c r="J35" s="7">
        <v>139338243</v>
      </c>
      <c r="K35" s="7" t="str">
        <f>+VLOOKUP(B35,'base original'!$C$2:$F$90,4,FALSE)</f>
        <v>aprobados</v>
      </c>
    </row>
    <row r="36" spans="1:11" x14ac:dyDescent="0.25">
      <c r="A36" s="7" t="s">
        <v>280</v>
      </c>
      <c r="B36" s="7">
        <v>103965136</v>
      </c>
      <c r="C36" s="7" t="s">
        <v>398</v>
      </c>
      <c r="D36" s="7" t="s">
        <v>321</v>
      </c>
      <c r="E36" s="8" t="s">
        <v>128</v>
      </c>
      <c r="F36" s="7" t="s">
        <v>452</v>
      </c>
      <c r="G36" s="7" t="s">
        <v>109</v>
      </c>
      <c r="H36" s="7" t="s">
        <v>109</v>
      </c>
      <c r="I36" s="7" t="s">
        <v>109</v>
      </c>
      <c r="J36" s="7">
        <v>139338243</v>
      </c>
      <c r="K36" s="7" t="str">
        <f>+VLOOKUP(B36,'base original'!$C$2:$F$90,4,FALSE)</f>
        <v>aprobados</v>
      </c>
    </row>
    <row r="37" spans="1:11" x14ac:dyDescent="0.25">
      <c r="A37" s="7" t="s">
        <v>280</v>
      </c>
      <c r="B37" s="7">
        <v>133686851</v>
      </c>
      <c r="C37" s="7" t="s">
        <v>420</v>
      </c>
      <c r="D37" s="7" t="s">
        <v>322</v>
      </c>
      <c r="E37" s="8" t="s">
        <v>130</v>
      </c>
      <c r="F37" s="7" t="s">
        <v>452</v>
      </c>
      <c r="G37" s="7" t="s">
        <v>91</v>
      </c>
      <c r="H37" s="7" t="s">
        <v>91</v>
      </c>
      <c r="I37" s="7" t="s">
        <v>91</v>
      </c>
      <c r="J37" s="7">
        <v>136574124</v>
      </c>
      <c r="K37" s="7" t="str">
        <f>+VLOOKUP(B37,'base original'!$C$2:$F$90,4,FALSE)</f>
        <v>aprobados</v>
      </c>
    </row>
    <row r="38" spans="1:11" x14ac:dyDescent="0.25">
      <c r="A38" s="7" t="s">
        <v>280</v>
      </c>
      <c r="B38" s="7">
        <v>102134478</v>
      </c>
      <c r="C38" s="7" t="s">
        <v>394</v>
      </c>
      <c r="D38" s="7" t="s">
        <v>323</v>
      </c>
      <c r="E38" s="8" t="s">
        <v>132</v>
      </c>
      <c r="F38" s="7" t="s">
        <v>452</v>
      </c>
      <c r="G38" s="7" t="s">
        <v>91</v>
      </c>
      <c r="H38" s="7" t="s">
        <v>91</v>
      </c>
      <c r="I38" s="7" t="s">
        <v>91</v>
      </c>
      <c r="J38" s="7">
        <v>136574124</v>
      </c>
      <c r="K38" s="7" t="str">
        <f>+VLOOKUP(B38,'base original'!$C$2:$F$90,4,FALSE)</f>
        <v>aprobados</v>
      </c>
    </row>
    <row r="39" spans="1:11" x14ac:dyDescent="0.25">
      <c r="A39" s="7" t="s">
        <v>280</v>
      </c>
      <c r="B39" s="7">
        <v>100172798</v>
      </c>
      <c r="C39" s="7" t="s">
        <v>421</v>
      </c>
      <c r="D39" s="7" t="s">
        <v>324</v>
      </c>
      <c r="E39" s="8" t="s">
        <v>134</v>
      </c>
      <c r="F39" s="7" t="s">
        <v>452</v>
      </c>
      <c r="G39" s="7" t="s">
        <v>91</v>
      </c>
      <c r="H39" s="7" t="s">
        <v>91</v>
      </c>
      <c r="I39" s="7" t="s">
        <v>91</v>
      </c>
      <c r="J39" s="7">
        <v>136574124</v>
      </c>
      <c r="K39" s="7" t="str">
        <f>+VLOOKUP(B39,'base original'!$C$2:$F$90,4,FALSE)</f>
        <v>aprobados</v>
      </c>
    </row>
    <row r="40" spans="1:11" x14ac:dyDescent="0.25">
      <c r="A40" s="7" t="s">
        <v>280</v>
      </c>
      <c r="B40" s="7">
        <v>260589679</v>
      </c>
      <c r="C40" s="7" t="s">
        <v>422</v>
      </c>
      <c r="D40" s="7" t="s">
        <v>325</v>
      </c>
      <c r="E40" s="8" t="s">
        <v>136</v>
      </c>
      <c r="F40" s="7" t="s">
        <v>452</v>
      </c>
      <c r="G40" s="7" t="s">
        <v>91</v>
      </c>
      <c r="H40" s="7" t="s">
        <v>91</v>
      </c>
      <c r="I40" s="7" t="s">
        <v>91</v>
      </c>
      <c r="J40" s="7">
        <v>136574124</v>
      </c>
      <c r="K40" s="7" t="str">
        <f>+VLOOKUP(B40,'base original'!$C$2:$F$90,4,FALSE)</f>
        <v>sin realizar</v>
      </c>
    </row>
    <row r="41" spans="1:11" x14ac:dyDescent="0.25">
      <c r="A41" s="7" t="s">
        <v>280</v>
      </c>
      <c r="B41" s="7">
        <v>166243394</v>
      </c>
      <c r="C41" s="7" t="s">
        <v>423</v>
      </c>
      <c r="D41" s="7" t="s">
        <v>326</v>
      </c>
      <c r="E41" s="8" t="s">
        <v>138</v>
      </c>
      <c r="F41" s="7" t="s">
        <v>452</v>
      </c>
      <c r="G41" s="7" t="s">
        <v>91</v>
      </c>
      <c r="H41" s="7" t="s">
        <v>91</v>
      </c>
      <c r="I41" s="7" t="s">
        <v>91</v>
      </c>
      <c r="J41" s="7">
        <v>136574124</v>
      </c>
      <c r="K41" s="7" t="str">
        <f>+VLOOKUP(B41,'base original'!$C$2:$F$90,4,FALSE)</f>
        <v>aprobados</v>
      </c>
    </row>
    <row r="42" spans="1:11" x14ac:dyDescent="0.25">
      <c r="A42" s="7" t="s">
        <v>280</v>
      </c>
      <c r="B42" s="7" t="s">
        <v>139</v>
      </c>
      <c r="C42" s="7" t="s">
        <v>399</v>
      </c>
      <c r="D42" s="7" t="s">
        <v>327</v>
      </c>
      <c r="E42" s="8" t="s">
        <v>141</v>
      </c>
      <c r="F42" s="7" t="s">
        <v>452</v>
      </c>
      <c r="G42" s="7" t="s">
        <v>142</v>
      </c>
      <c r="H42" s="7" t="s">
        <v>142</v>
      </c>
      <c r="I42" s="7" t="s">
        <v>142</v>
      </c>
      <c r="J42" s="7" t="s">
        <v>56</v>
      </c>
      <c r="K42" s="7" t="str">
        <f>+VLOOKUP(B42,'base original'!$C$2:$F$90,4,FALSE)</f>
        <v>aprobados</v>
      </c>
    </row>
    <row r="43" spans="1:11" x14ac:dyDescent="0.25">
      <c r="A43" s="7" t="s">
        <v>280</v>
      </c>
      <c r="B43" s="7">
        <v>175775528</v>
      </c>
      <c r="C43" s="7" t="s">
        <v>424</v>
      </c>
      <c r="D43" s="7" t="s">
        <v>328</v>
      </c>
      <c r="E43" s="8" t="s">
        <v>145</v>
      </c>
      <c r="F43" s="7" t="s">
        <v>452</v>
      </c>
      <c r="G43" s="7" t="s">
        <v>146</v>
      </c>
      <c r="H43" s="7" t="s">
        <v>146</v>
      </c>
      <c r="I43" s="7" t="s">
        <v>146</v>
      </c>
      <c r="J43" s="7" t="s">
        <v>56</v>
      </c>
      <c r="K43" s="7" t="str">
        <f>+VLOOKUP(B43,'base original'!$C$2:$F$90,4,FALSE)</f>
        <v>aprobados</v>
      </c>
    </row>
    <row r="44" spans="1:11" x14ac:dyDescent="0.25">
      <c r="A44" s="7" t="s">
        <v>280</v>
      </c>
      <c r="B44" s="7">
        <v>160746386</v>
      </c>
      <c r="C44" s="7" t="s">
        <v>384</v>
      </c>
      <c r="D44" s="7" t="s">
        <v>329</v>
      </c>
      <c r="E44" s="8" t="s">
        <v>148</v>
      </c>
      <c r="F44" s="7" t="s">
        <v>452</v>
      </c>
      <c r="G44" s="7" t="s">
        <v>149</v>
      </c>
      <c r="H44" s="7" t="s">
        <v>149</v>
      </c>
      <c r="I44" s="7" t="s">
        <v>149</v>
      </c>
      <c r="J44" s="7">
        <v>118295633</v>
      </c>
      <c r="K44" s="7" t="str">
        <f>+VLOOKUP(B44,'base original'!$C$2:$F$90,4,FALSE)</f>
        <v>aprobados</v>
      </c>
    </row>
    <row r="45" spans="1:11" x14ac:dyDescent="0.25">
      <c r="A45" s="7" t="s">
        <v>280</v>
      </c>
      <c r="B45" s="7">
        <v>112271538</v>
      </c>
      <c r="C45" s="7" t="s">
        <v>425</v>
      </c>
      <c r="D45" s="7" t="s">
        <v>330</v>
      </c>
      <c r="E45" s="8" t="s">
        <v>152</v>
      </c>
      <c r="F45" s="7" t="s">
        <v>452</v>
      </c>
      <c r="G45" s="7" t="s">
        <v>91</v>
      </c>
      <c r="H45" s="7" t="s">
        <v>91</v>
      </c>
      <c r="I45" s="7" t="s">
        <v>91</v>
      </c>
      <c r="J45" s="7">
        <v>103965136</v>
      </c>
      <c r="K45" s="7" t="str">
        <f>+VLOOKUP(B45,'base original'!$C$2:$F$90,4,FALSE)</f>
        <v>aprobados</v>
      </c>
    </row>
    <row r="46" spans="1:11" x14ac:dyDescent="0.25">
      <c r="A46" s="7" t="s">
        <v>280</v>
      </c>
      <c r="B46" s="7">
        <v>97804303</v>
      </c>
      <c r="C46" s="7" t="s">
        <v>426</v>
      </c>
      <c r="D46" s="7" t="s">
        <v>331</v>
      </c>
      <c r="E46" s="8" t="s">
        <v>154</v>
      </c>
      <c r="F46" s="7" t="s">
        <v>452</v>
      </c>
      <c r="G46" s="7" t="s">
        <v>91</v>
      </c>
      <c r="H46" s="7" t="s">
        <v>91</v>
      </c>
      <c r="I46" s="7" t="s">
        <v>91</v>
      </c>
      <c r="J46" s="7">
        <v>103965136</v>
      </c>
      <c r="K46" s="7" t="str">
        <f>+VLOOKUP(B46,'base original'!$C$2:$F$90,4,FALSE)</f>
        <v>aprobados</v>
      </c>
    </row>
    <row r="47" spans="1:11" x14ac:dyDescent="0.25">
      <c r="A47" s="7" t="s">
        <v>280</v>
      </c>
      <c r="B47" s="7">
        <v>73122813</v>
      </c>
      <c r="C47" s="7" t="s">
        <v>427</v>
      </c>
      <c r="D47" s="7" t="s">
        <v>332</v>
      </c>
      <c r="E47" s="8" t="s">
        <v>156</v>
      </c>
      <c r="F47" s="7" t="s">
        <v>452</v>
      </c>
      <c r="G47" s="7" t="s">
        <v>91</v>
      </c>
      <c r="H47" s="7" t="s">
        <v>91</v>
      </c>
      <c r="I47" s="7" t="s">
        <v>91</v>
      </c>
      <c r="J47" s="7">
        <v>103965136</v>
      </c>
      <c r="K47" s="7" t="str">
        <f>+VLOOKUP(B47,'base original'!$C$2:$F$90,4,FALSE)</f>
        <v>aprobados</v>
      </c>
    </row>
    <row r="48" spans="1:11" x14ac:dyDescent="0.25">
      <c r="A48" s="7" t="s">
        <v>280</v>
      </c>
      <c r="B48" s="7">
        <v>97077681</v>
      </c>
      <c r="C48" s="7" t="s">
        <v>428</v>
      </c>
      <c r="D48" s="7" t="s">
        <v>333</v>
      </c>
      <c r="E48" s="8" t="s">
        <v>158</v>
      </c>
      <c r="F48" s="7" t="s">
        <v>452</v>
      </c>
      <c r="G48" s="7" t="s">
        <v>91</v>
      </c>
      <c r="H48" s="7" t="s">
        <v>91</v>
      </c>
      <c r="I48" s="7" t="s">
        <v>91</v>
      </c>
      <c r="J48" s="7">
        <v>103965136</v>
      </c>
      <c r="K48" s="7" t="str">
        <f>+VLOOKUP(B48,'base original'!$C$2:$F$90,4,FALSE)</f>
        <v>aprobados</v>
      </c>
    </row>
    <row r="49" spans="1:11" x14ac:dyDescent="0.25">
      <c r="A49" s="7" t="s">
        <v>280</v>
      </c>
      <c r="B49" s="7">
        <v>89533813</v>
      </c>
      <c r="C49" s="7" t="s">
        <v>429</v>
      </c>
      <c r="D49" s="7" t="s">
        <v>334</v>
      </c>
      <c r="E49" s="8" t="s">
        <v>160</v>
      </c>
      <c r="F49" s="7" t="s">
        <v>452</v>
      </c>
      <c r="G49" s="7" t="s">
        <v>91</v>
      </c>
      <c r="H49" s="7" t="s">
        <v>91</v>
      </c>
      <c r="I49" s="7" t="s">
        <v>91</v>
      </c>
      <c r="J49" s="7">
        <v>103965136</v>
      </c>
      <c r="K49" s="7" t="str">
        <f>+VLOOKUP(B49,'base original'!$C$2:$F$90,4,FALSE)</f>
        <v>aprobados</v>
      </c>
    </row>
    <row r="50" spans="1:11" x14ac:dyDescent="0.25">
      <c r="A50" s="7" t="s">
        <v>280</v>
      </c>
      <c r="B50" s="7">
        <v>192446872</v>
      </c>
      <c r="C50" s="7" t="s">
        <v>430</v>
      </c>
      <c r="D50" s="7" t="s">
        <v>335</v>
      </c>
      <c r="E50" s="8" t="s">
        <v>163</v>
      </c>
      <c r="F50" s="7" t="s">
        <v>452</v>
      </c>
      <c r="G50" s="7" t="s">
        <v>164</v>
      </c>
      <c r="H50" s="7" t="s">
        <v>164</v>
      </c>
      <c r="I50" s="7" t="s">
        <v>164</v>
      </c>
      <c r="J50" s="7">
        <v>73010977</v>
      </c>
      <c r="K50" s="7" t="str">
        <f>+VLOOKUP(B50,'base original'!$C$2:$F$90,4,FALSE)</f>
        <v>registrados</v>
      </c>
    </row>
    <row r="51" spans="1:11" x14ac:dyDescent="0.25">
      <c r="A51" s="7" t="s">
        <v>280</v>
      </c>
      <c r="B51" s="7">
        <v>132049602</v>
      </c>
      <c r="C51" s="7" t="s">
        <v>400</v>
      </c>
      <c r="D51" s="7" t="s">
        <v>336</v>
      </c>
      <c r="E51" s="8" t="s">
        <v>167</v>
      </c>
      <c r="F51" s="7" t="s">
        <v>452</v>
      </c>
      <c r="G51" s="7" t="s">
        <v>168</v>
      </c>
      <c r="H51" s="7" t="s">
        <v>168</v>
      </c>
      <c r="I51" s="7" t="s">
        <v>168</v>
      </c>
      <c r="J51" s="7">
        <v>73010977</v>
      </c>
      <c r="K51" s="7" t="str">
        <f>+VLOOKUP(B51,'base original'!$C$2:$F$90,4,FALSE)</f>
        <v>registrados</v>
      </c>
    </row>
    <row r="52" spans="1:11" x14ac:dyDescent="0.25">
      <c r="A52" s="7" t="s">
        <v>280</v>
      </c>
      <c r="B52" s="7">
        <v>158405598</v>
      </c>
      <c r="C52" s="7" t="s">
        <v>431</v>
      </c>
      <c r="D52" s="7" t="s">
        <v>337</v>
      </c>
      <c r="E52" s="8" t="s">
        <v>171</v>
      </c>
      <c r="F52" s="7" t="s">
        <v>452</v>
      </c>
      <c r="G52" s="7" t="s">
        <v>172</v>
      </c>
      <c r="H52" s="7" t="s">
        <v>173</v>
      </c>
      <c r="I52" s="7" t="s">
        <v>174</v>
      </c>
      <c r="J52" s="7">
        <v>131332009</v>
      </c>
      <c r="K52" s="7" t="str">
        <f>+VLOOKUP(B52,'base original'!$C$2:$F$90,4,FALSE)</f>
        <v>sin realizar</v>
      </c>
    </row>
    <row r="53" spans="1:11" x14ac:dyDescent="0.25">
      <c r="A53" s="7" t="s">
        <v>280</v>
      </c>
      <c r="B53" s="7">
        <v>198258326</v>
      </c>
      <c r="C53" s="7" t="s">
        <v>432</v>
      </c>
      <c r="D53" s="7" t="s">
        <v>338</v>
      </c>
      <c r="E53" s="8" t="s">
        <v>177</v>
      </c>
      <c r="F53" s="7" t="s">
        <v>452</v>
      </c>
      <c r="G53" s="7" t="s">
        <v>172</v>
      </c>
      <c r="H53" s="7" t="s">
        <v>178</v>
      </c>
      <c r="I53" s="7" t="s">
        <v>179</v>
      </c>
      <c r="J53" s="7">
        <v>131332009</v>
      </c>
      <c r="K53" s="7" t="str">
        <f>+VLOOKUP(B53,'base original'!$C$2:$F$90,4,FALSE)</f>
        <v>sin realizar</v>
      </c>
    </row>
    <row r="54" spans="1:11" x14ac:dyDescent="0.25">
      <c r="A54" s="7" t="s">
        <v>280</v>
      </c>
      <c r="B54" s="7">
        <v>73010977</v>
      </c>
      <c r="C54" s="7" t="s">
        <v>433</v>
      </c>
      <c r="D54" s="7" t="s">
        <v>339</v>
      </c>
      <c r="E54" s="8" t="s">
        <v>180</v>
      </c>
      <c r="F54" s="7" t="s">
        <v>452</v>
      </c>
      <c r="G54" s="7" t="s">
        <v>181</v>
      </c>
      <c r="H54" s="7" t="s">
        <v>182</v>
      </c>
      <c r="I54" s="7" t="s">
        <v>183</v>
      </c>
      <c r="J54" s="7">
        <v>213863452</v>
      </c>
      <c r="K54" s="7" t="str">
        <f>+VLOOKUP(B54,'base original'!$C$2:$F$90,4,FALSE)</f>
        <v>sin realizar</v>
      </c>
    </row>
    <row r="55" spans="1:11" x14ac:dyDescent="0.25">
      <c r="A55" s="7" t="s">
        <v>280</v>
      </c>
      <c r="B55" s="7">
        <v>114048119</v>
      </c>
      <c r="C55" s="7" t="s">
        <v>434</v>
      </c>
      <c r="D55" s="7" t="s">
        <v>340</v>
      </c>
      <c r="E55" s="8" t="s">
        <v>186</v>
      </c>
      <c r="F55" s="7" t="s">
        <v>452</v>
      </c>
      <c r="G55" s="7" t="s">
        <v>187</v>
      </c>
      <c r="H55" s="7" t="s">
        <v>188</v>
      </c>
      <c r="I55" s="7" t="s">
        <v>179</v>
      </c>
      <c r="J55" s="7">
        <v>156015539</v>
      </c>
      <c r="K55" s="7" t="str">
        <f>+VLOOKUP(B55,'base original'!$C$2:$F$90,4,FALSE)</f>
        <v>sin realizar</v>
      </c>
    </row>
    <row r="56" spans="1:11" x14ac:dyDescent="0.25">
      <c r="A56" s="7" t="s">
        <v>280</v>
      </c>
      <c r="B56" s="7" t="s">
        <v>189</v>
      </c>
      <c r="C56" s="7" t="s">
        <v>401</v>
      </c>
      <c r="D56" s="7" t="s">
        <v>341</v>
      </c>
      <c r="E56" s="8" t="s">
        <v>191</v>
      </c>
      <c r="F56" s="7" t="s">
        <v>452</v>
      </c>
      <c r="G56" s="7" t="s">
        <v>187</v>
      </c>
      <c r="H56" s="7" t="s">
        <v>192</v>
      </c>
      <c r="I56" s="7" t="s">
        <v>179</v>
      </c>
      <c r="J56" s="7">
        <v>156015539</v>
      </c>
      <c r="K56" s="7" t="str">
        <f>+VLOOKUP(B56,'base original'!$C$2:$F$90,4,FALSE)</f>
        <v>sin realizar</v>
      </c>
    </row>
    <row r="57" spans="1:11" x14ac:dyDescent="0.25">
      <c r="A57" s="7" t="s">
        <v>280</v>
      </c>
      <c r="B57" s="7">
        <v>267949042</v>
      </c>
      <c r="C57" s="7" t="s">
        <v>402</v>
      </c>
      <c r="D57" s="7" t="s">
        <v>342</v>
      </c>
      <c r="E57" s="8" t="s">
        <v>194</v>
      </c>
      <c r="F57" s="7" t="s">
        <v>452</v>
      </c>
      <c r="G57" s="7" t="s">
        <v>195</v>
      </c>
      <c r="H57" s="7" t="s">
        <v>196</v>
      </c>
      <c r="I57" s="7" t="s">
        <v>179</v>
      </c>
      <c r="J57" s="7">
        <v>161405728</v>
      </c>
      <c r="K57" s="7" t="str">
        <f>+VLOOKUP(B57,'base original'!$C$2:$F$90,4,FALSE)</f>
        <v>sin realizar</v>
      </c>
    </row>
    <row r="58" spans="1:11" x14ac:dyDescent="0.25">
      <c r="A58" s="7" t="s">
        <v>280</v>
      </c>
      <c r="B58" s="7" t="s">
        <v>198</v>
      </c>
      <c r="C58" s="7" t="s">
        <v>403</v>
      </c>
      <c r="D58" s="7" t="s">
        <v>343</v>
      </c>
      <c r="E58" s="8" t="s">
        <v>200</v>
      </c>
      <c r="F58" s="7" t="s">
        <v>452</v>
      </c>
      <c r="G58" s="7" t="s">
        <v>201</v>
      </c>
      <c r="H58" s="7" t="s">
        <v>202</v>
      </c>
      <c r="I58" s="7" t="s">
        <v>179</v>
      </c>
      <c r="J58" s="7">
        <v>130276172</v>
      </c>
      <c r="K58" s="7" t="str">
        <f>+VLOOKUP(B58,'base original'!$C$2:$F$90,4,FALSE)</f>
        <v>sin realizar</v>
      </c>
    </row>
    <row r="59" spans="1:11" x14ac:dyDescent="0.25">
      <c r="A59" s="7" t="s">
        <v>280</v>
      </c>
      <c r="B59" s="7">
        <v>130840000</v>
      </c>
      <c r="C59" s="7" t="s">
        <v>435</v>
      </c>
      <c r="D59" s="7" t="s">
        <v>344</v>
      </c>
      <c r="E59" s="8" t="s">
        <v>205</v>
      </c>
      <c r="F59" s="7" t="s">
        <v>452</v>
      </c>
      <c r="G59" s="7" t="s">
        <v>195</v>
      </c>
      <c r="H59" s="7" t="s">
        <v>91</v>
      </c>
      <c r="I59" s="7" t="s">
        <v>179</v>
      </c>
      <c r="J59" s="7">
        <v>103741106</v>
      </c>
      <c r="K59" s="7" t="str">
        <f>+VLOOKUP(B59,'base original'!$C$2:$F$90,4,FALSE)</f>
        <v>sin realizar</v>
      </c>
    </row>
    <row r="60" spans="1:11" x14ac:dyDescent="0.25">
      <c r="A60" s="7" t="s">
        <v>280</v>
      </c>
      <c r="B60" s="7">
        <v>90979922</v>
      </c>
      <c r="C60" s="7" t="s">
        <v>436</v>
      </c>
      <c r="D60" s="7" t="s">
        <v>345</v>
      </c>
      <c r="E60" s="8" t="s">
        <v>207</v>
      </c>
      <c r="F60" s="7" t="s">
        <v>452</v>
      </c>
      <c r="G60" s="7" t="s">
        <v>195</v>
      </c>
      <c r="H60" s="7" t="s">
        <v>91</v>
      </c>
      <c r="I60" s="7" t="s">
        <v>179</v>
      </c>
      <c r="J60" s="7">
        <v>136574124</v>
      </c>
      <c r="K60" s="7" t="str">
        <f>+VLOOKUP(B60,'base original'!$C$2:$F$90,4,FALSE)</f>
        <v>sin realizar</v>
      </c>
    </row>
    <row r="61" spans="1:11" x14ac:dyDescent="0.25">
      <c r="A61" s="7" t="s">
        <v>280</v>
      </c>
      <c r="B61" s="7">
        <v>116828677</v>
      </c>
      <c r="C61" s="7" t="s">
        <v>421</v>
      </c>
      <c r="D61" s="7" t="s">
        <v>346</v>
      </c>
      <c r="E61" s="8" t="s">
        <v>209</v>
      </c>
      <c r="F61" s="7" t="s">
        <v>452</v>
      </c>
      <c r="G61" s="7" t="s">
        <v>195</v>
      </c>
      <c r="H61" s="7" t="s">
        <v>91</v>
      </c>
      <c r="I61" s="7" t="s">
        <v>179</v>
      </c>
      <c r="J61" s="7">
        <v>103965136</v>
      </c>
      <c r="K61" s="7" t="str">
        <f>+VLOOKUP(B61,'base original'!$C$2:$F$90,4,FALSE)</f>
        <v>sin realizar</v>
      </c>
    </row>
    <row r="62" spans="1:11" x14ac:dyDescent="0.25">
      <c r="A62" s="7" t="s">
        <v>280</v>
      </c>
      <c r="B62" s="7">
        <v>161004960</v>
      </c>
      <c r="C62" s="7" t="s">
        <v>437</v>
      </c>
      <c r="D62" s="7" t="s">
        <v>347</v>
      </c>
      <c r="E62" s="8" t="s">
        <v>211</v>
      </c>
      <c r="F62" s="7" t="s">
        <v>452</v>
      </c>
      <c r="G62" s="7" t="s">
        <v>187</v>
      </c>
      <c r="H62" s="7" t="s">
        <v>212</v>
      </c>
      <c r="I62" s="7" t="s">
        <v>179</v>
      </c>
      <c r="J62" s="7">
        <v>167427081</v>
      </c>
      <c r="K62" s="7" t="str">
        <f>+VLOOKUP(B62,'base original'!$C$2:$F$90,4,FALSE)</f>
        <v>sin realizar</v>
      </c>
    </row>
    <row r="63" spans="1:11" x14ac:dyDescent="0.25">
      <c r="A63" s="7" t="s">
        <v>280</v>
      </c>
      <c r="B63" s="7" t="s">
        <v>216</v>
      </c>
      <c r="C63" s="7" t="s">
        <v>404</v>
      </c>
      <c r="D63" s="7" t="s">
        <v>348</v>
      </c>
      <c r="E63" s="8" t="s">
        <v>218</v>
      </c>
      <c r="F63" s="7" t="s">
        <v>452</v>
      </c>
      <c r="G63" s="7" t="s">
        <v>91</v>
      </c>
      <c r="H63" s="7" t="s">
        <v>91</v>
      </c>
      <c r="I63" s="7" t="s">
        <v>91</v>
      </c>
      <c r="J63" s="7">
        <v>70377810</v>
      </c>
      <c r="K63" s="7" t="str">
        <f>+VLOOKUP(B63,'base original'!$C$2:$F$90,4,FALSE)</f>
        <v>aprobados</v>
      </c>
    </row>
    <row r="64" spans="1:11" x14ac:dyDescent="0.25">
      <c r="A64" s="7" t="s">
        <v>280</v>
      </c>
      <c r="B64" s="7">
        <v>90659766</v>
      </c>
      <c r="C64" s="7" t="s">
        <v>438</v>
      </c>
      <c r="D64" s="7" t="s">
        <v>349</v>
      </c>
      <c r="E64" s="8" t="s">
        <v>220</v>
      </c>
      <c r="F64" s="7" t="s">
        <v>452</v>
      </c>
      <c r="G64" s="7" t="s">
        <v>91</v>
      </c>
      <c r="H64" s="7" t="s">
        <v>91</v>
      </c>
      <c r="I64" s="7" t="s">
        <v>91</v>
      </c>
      <c r="J64" s="7">
        <v>70377810</v>
      </c>
      <c r="K64" s="7" t="str">
        <f>+VLOOKUP(B64,'base original'!$C$2:$F$90,4,FALSE)</f>
        <v>aprobados</v>
      </c>
    </row>
    <row r="65" spans="1:11" x14ac:dyDescent="0.25">
      <c r="A65" s="7" t="s">
        <v>280</v>
      </c>
      <c r="B65" s="7">
        <v>137569116</v>
      </c>
      <c r="C65" s="7" t="s">
        <v>439</v>
      </c>
      <c r="D65" s="7" t="s">
        <v>350</v>
      </c>
      <c r="E65" s="8" t="s">
        <v>222</v>
      </c>
      <c r="F65" s="7" t="s">
        <v>452</v>
      </c>
      <c r="G65" s="7" t="s">
        <v>91</v>
      </c>
      <c r="H65" s="7" t="s">
        <v>91</v>
      </c>
      <c r="I65" s="7" t="s">
        <v>91</v>
      </c>
      <c r="J65" s="7">
        <v>70377810</v>
      </c>
      <c r="K65" s="7" t="str">
        <f>+VLOOKUP(B65,'base original'!$C$2:$F$90,4,FALSE)</f>
        <v>aprobados</v>
      </c>
    </row>
    <row r="66" spans="1:11" x14ac:dyDescent="0.25">
      <c r="A66" s="7" t="s">
        <v>280</v>
      </c>
      <c r="B66" s="7">
        <v>90469177</v>
      </c>
      <c r="C66" s="7" t="s">
        <v>440</v>
      </c>
      <c r="D66" s="7" t="s">
        <v>351</v>
      </c>
      <c r="E66" s="8" t="s">
        <v>224</v>
      </c>
      <c r="F66" s="7" t="s">
        <v>452</v>
      </c>
      <c r="G66" s="7" t="s">
        <v>91</v>
      </c>
      <c r="H66" s="7" t="s">
        <v>91</v>
      </c>
      <c r="I66" s="7" t="s">
        <v>91</v>
      </c>
      <c r="J66" s="7">
        <v>70377810</v>
      </c>
      <c r="K66" s="7" t="str">
        <f>+VLOOKUP(B66,'base original'!$C$2:$F$90,4,FALSE)</f>
        <v>aprobados</v>
      </c>
    </row>
    <row r="67" spans="1:11" x14ac:dyDescent="0.25">
      <c r="A67" s="7" t="s">
        <v>280</v>
      </c>
      <c r="B67" s="7">
        <v>90495119</v>
      </c>
      <c r="C67" s="7" t="s">
        <v>405</v>
      </c>
      <c r="D67" s="7" t="s">
        <v>352</v>
      </c>
      <c r="E67" s="8" t="s">
        <v>226</v>
      </c>
      <c r="F67" s="7" t="s">
        <v>452</v>
      </c>
      <c r="G67" s="7" t="s">
        <v>91</v>
      </c>
      <c r="H67" s="7" t="s">
        <v>91</v>
      </c>
      <c r="I67" s="7" t="s">
        <v>91</v>
      </c>
      <c r="J67" s="7">
        <v>70377810</v>
      </c>
      <c r="K67" s="7" t="str">
        <f>+VLOOKUP(B67,'base original'!$C$2:$F$90,4,FALSE)</f>
        <v>aprobados</v>
      </c>
    </row>
    <row r="68" spans="1:11" x14ac:dyDescent="0.25">
      <c r="A68" s="7" t="s">
        <v>280</v>
      </c>
      <c r="B68" s="7">
        <v>95000673</v>
      </c>
      <c r="C68" s="7" t="s">
        <v>406</v>
      </c>
      <c r="D68" s="7" t="s">
        <v>353</v>
      </c>
      <c r="E68" s="8" t="s">
        <v>228</v>
      </c>
      <c r="F68" s="7" t="s">
        <v>452</v>
      </c>
      <c r="G68" s="7" t="s">
        <v>91</v>
      </c>
      <c r="H68" s="7" t="s">
        <v>91</v>
      </c>
      <c r="I68" s="7" t="s">
        <v>91</v>
      </c>
      <c r="J68" s="7">
        <v>70377810</v>
      </c>
      <c r="K68" s="7" t="str">
        <f>+VLOOKUP(B68,'base original'!$C$2:$F$90,4,FALSE)</f>
        <v>aprobados</v>
      </c>
    </row>
    <row r="69" spans="1:11" x14ac:dyDescent="0.25">
      <c r="A69" s="7" t="s">
        <v>280</v>
      </c>
      <c r="B69" s="7">
        <v>132328579</v>
      </c>
      <c r="C69" s="7" t="s">
        <v>407</v>
      </c>
      <c r="D69" s="7" t="s">
        <v>354</v>
      </c>
      <c r="E69" s="8" t="s">
        <v>230</v>
      </c>
      <c r="F69" s="7" t="s">
        <v>452</v>
      </c>
      <c r="G69" s="7" t="s">
        <v>91</v>
      </c>
      <c r="H69" s="7" t="s">
        <v>91</v>
      </c>
      <c r="I69" s="7" t="s">
        <v>91</v>
      </c>
      <c r="J69" s="7">
        <v>70377810</v>
      </c>
      <c r="K69" s="7" t="str">
        <f>+VLOOKUP(B69,'base original'!$C$2:$F$90,4,FALSE)</f>
        <v>aprobados</v>
      </c>
    </row>
    <row r="70" spans="1:11" x14ac:dyDescent="0.25">
      <c r="A70" s="7" t="s">
        <v>280</v>
      </c>
      <c r="B70" s="7">
        <v>131173407</v>
      </c>
      <c r="C70" s="7" t="s">
        <v>441</v>
      </c>
      <c r="D70" s="7" t="s">
        <v>355</v>
      </c>
      <c r="E70" s="8" t="s">
        <v>232</v>
      </c>
      <c r="F70" s="7" t="s">
        <v>452</v>
      </c>
      <c r="G70" s="7" t="s">
        <v>91</v>
      </c>
      <c r="H70" s="7" t="s">
        <v>91</v>
      </c>
      <c r="I70" s="7" t="s">
        <v>91</v>
      </c>
      <c r="J70" s="7">
        <v>70377810</v>
      </c>
      <c r="K70" s="7" t="str">
        <f>+VLOOKUP(B70,'base original'!$C$2:$F$90,4,FALSE)</f>
        <v>aprobados</v>
      </c>
    </row>
    <row r="71" spans="1:11" x14ac:dyDescent="0.25">
      <c r="A71" s="7" t="s">
        <v>280</v>
      </c>
      <c r="B71" s="7">
        <v>212562181</v>
      </c>
      <c r="C71" s="7" t="s">
        <v>408</v>
      </c>
      <c r="D71" s="7" t="s">
        <v>356</v>
      </c>
      <c r="E71" s="8" t="s">
        <v>234</v>
      </c>
      <c r="F71" s="7" t="s">
        <v>452</v>
      </c>
      <c r="G71" s="7" t="s">
        <v>235</v>
      </c>
      <c r="H71" s="7" t="s">
        <v>235</v>
      </c>
      <c r="I71" s="7" t="s">
        <v>235</v>
      </c>
      <c r="J71" s="7">
        <v>54366043</v>
      </c>
      <c r="K71" s="7" t="str">
        <f>+VLOOKUP(B71,'base original'!$C$2:$F$90,4,FALSE)</f>
        <v>aprobados</v>
      </c>
    </row>
    <row r="72" spans="1:11" x14ac:dyDescent="0.25">
      <c r="A72" s="7" t="s">
        <v>280</v>
      </c>
      <c r="B72" s="7">
        <v>18037099</v>
      </c>
      <c r="C72" s="7" t="s">
        <v>442</v>
      </c>
      <c r="D72" s="7" t="s">
        <v>357</v>
      </c>
      <c r="E72" s="8" t="s">
        <v>238</v>
      </c>
      <c r="F72" s="7" t="s">
        <v>452</v>
      </c>
      <c r="G72" s="7" t="s">
        <v>71</v>
      </c>
      <c r="H72" s="7" t="s">
        <v>71</v>
      </c>
      <c r="I72" s="7" t="s">
        <v>71</v>
      </c>
      <c r="J72" s="7">
        <v>156015539</v>
      </c>
      <c r="K72" s="7" t="str">
        <f>+VLOOKUP(B72,'base original'!$C$2:$F$90,4,FALSE)</f>
        <v>sin realizar</v>
      </c>
    </row>
    <row r="73" spans="1:11" x14ac:dyDescent="0.25">
      <c r="A73" s="7" t="s">
        <v>280</v>
      </c>
      <c r="B73" s="7">
        <v>18533154</v>
      </c>
      <c r="C73" s="7" t="s">
        <v>443</v>
      </c>
      <c r="D73" s="7" t="s">
        <v>358</v>
      </c>
      <c r="E73" s="8" t="s">
        <v>240</v>
      </c>
      <c r="F73" s="7" t="s">
        <v>452</v>
      </c>
      <c r="G73" s="7" t="s">
        <v>91</v>
      </c>
      <c r="H73" s="7" t="s">
        <v>91</v>
      </c>
      <c r="I73" s="7" t="s">
        <v>91</v>
      </c>
      <c r="J73" s="7">
        <v>103741106</v>
      </c>
      <c r="K73" s="7" t="str">
        <f>+VLOOKUP(B73,'base original'!$C$2:$F$90,4,FALSE)</f>
        <v>aprobados</v>
      </c>
    </row>
    <row r="74" spans="1:11" x14ac:dyDescent="0.25">
      <c r="A74" s="7" t="s">
        <v>280</v>
      </c>
      <c r="B74" s="7">
        <v>13084000</v>
      </c>
      <c r="C74" s="7" t="s">
        <v>435</v>
      </c>
      <c r="D74" s="7" t="s">
        <v>344</v>
      </c>
      <c r="E74" s="8" t="s">
        <v>205</v>
      </c>
      <c r="F74" s="7" t="s">
        <v>452</v>
      </c>
      <c r="G74" s="7" t="s">
        <v>91</v>
      </c>
      <c r="H74" s="7" t="s">
        <v>91</v>
      </c>
      <c r="I74" s="7" t="s">
        <v>91</v>
      </c>
      <c r="J74" s="7">
        <v>103741106</v>
      </c>
      <c r="K74" s="7" t="str">
        <f>+VLOOKUP(B74,'base original'!$C$2:$F$90,4,FALSE)</f>
        <v>aprobados</v>
      </c>
    </row>
    <row r="75" spans="1:11" x14ac:dyDescent="0.25">
      <c r="A75" s="7" t="s">
        <v>280</v>
      </c>
      <c r="B75" s="7">
        <v>14045110</v>
      </c>
      <c r="C75" s="7" t="s">
        <v>409</v>
      </c>
      <c r="D75" s="7" t="s">
        <v>359</v>
      </c>
      <c r="E75" s="8" t="s">
        <v>242</v>
      </c>
      <c r="F75" s="7" t="s">
        <v>452</v>
      </c>
      <c r="G75" s="7" t="s">
        <v>91</v>
      </c>
      <c r="H75" s="7" t="s">
        <v>91</v>
      </c>
      <c r="I75" s="7" t="s">
        <v>91</v>
      </c>
      <c r="J75" s="7">
        <v>136574124</v>
      </c>
      <c r="K75" s="7" t="str">
        <f>+VLOOKUP(B75,'base original'!$C$2:$F$90,4,FALSE)</f>
        <v>aprobados</v>
      </c>
    </row>
    <row r="76" spans="1:11" x14ac:dyDescent="0.25">
      <c r="A76" s="7" t="s">
        <v>280</v>
      </c>
      <c r="B76" s="7">
        <v>13271168</v>
      </c>
      <c r="C76" s="7" t="s">
        <v>410</v>
      </c>
      <c r="D76" s="7" t="s">
        <v>360</v>
      </c>
      <c r="E76" s="8" t="s">
        <v>244</v>
      </c>
      <c r="F76" s="7" t="s">
        <v>452</v>
      </c>
      <c r="G76" s="7" t="s">
        <v>91</v>
      </c>
      <c r="H76" s="7" t="s">
        <v>91</v>
      </c>
      <c r="I76" s="7" t="s">
        <v>91</v>
      </c>
      <c r="J76" s="7">
        <v>136574124</v>
      </c>
      <c r="K76" s="7" t="str">
        <f>+VLOOKUP(B76,'base original'!$C$2:$F$90,4,FALSE)</f>
        <v>aprobados</v>
      </c>
    </row>
    <row r="77" spans="1:11" x14ac:dyDescent="0.25">
      <c r="A77" s="7" t="s">
        <v>280</v>
      </c>
      <c r="B77" s="7">
        <v>9097992</v>
      </c>
      <c r="C77" s="7" t="s">
        <v>436</v>
      </c>
      <c r="D77" s="7" t="s">
        <v>345</v>
      </c>
      <c r="E77" s="8" t="s">
        <v>207</v>
      </c>
      <c r="F77" s="7" t="s">
        <v>452</v>
      </c>
      <c r="G77" s="7" t="s">
        <v>91</v>
      </c>
      <c r="H77" s="7" t="s">
        <v>91</v>
      </c>
      <c r="I77" s="7" t="s">
        <v>91</v>
      </c>
      <c r="J77" s="7">
        <v>136574124</v>
      </c>
      <c r="K77" s="7" t="str">
        <f>+VLOOKUP(B77,'base original'!$C$2:$F$90,4,FALSE)</f>
        <v>aprobados</v>
      </c>
    </row>
    <row r="78" spans="1:11" x14ac:dyDescent="0.25">
      <c r="A78" s="7" t="s">
        <v>280</v>
      </c>
      <c r="B78" s="7">
        <v>13053539</v>
      </c>
      <c r="C78" s="7" t="s">
        <v>444</v>
      </c>
      <c r="D78" s="7" t="s">
        <v>361</v>
      </c>
      <c r="E78" s="8" t="s">
        <v>246</v>
      </c>
      <c r="F78" s="7" t="s">
        <v>452</v>
      </c>
      <c r="G78" s="7" t="s">
        <v>91</v>
      </c>
      <c r="H78" s="7" t="s">
        <v>91</v>
      </c>
      <c r="I78" s="7" t="s">
        <v>91</v>
      </c>
      <c r="J78" s="7">
        <v>103965136</v>
      </c>
      <c r="K78" s="7" t="str">
        <f>+VLOOKUP(B78,'base original'!$C$2:$F$90,4,FALSE)</f>
        <v>aprobados</v>
      </c>
    </row>
    <row r="79" spans="1:11" x14ac:dyDescent="0.25">
      <c r="A79" s="7" t="s">
        <v>280</v>
      </c>
      <c r="B79" s="7">
        <v>11682867</v>
      </c>
      <c r="C79" s="7" t="s">
        <v>421</v>
      </c>
      <c r="D79" s="7" t="s">
        <v>346</v>
      </c>
      <c r="E79" s="8" t="s">
        <v>209</v>
      </c>
      <c r="F79" s="7" t="s">
        <v>452</v>
      </c>
      <c r="G79" s="7" t="s">
        <v>91</v>
      </c>
      <c r="H79" s="7" t="s">
        <v>91</v>
      </c>
      <c r="I79" s="7" t="s">
        <v>91</v>
      </c>
      <c r="J79" s="7">
        <v>103965136</v>
      </c>
      <c r="K79" s="7" t="str">
        <f>+VLOOKUP(B79,'base original'!$C$2:$F$90,4,FALSE)</f>
        <v>aprobados</v>
      </c>
    </row>
    <row r="80" spans="1:11" x14ac:dyDescent="0.25">
      <c r="A80" s="7" t="s">
        <v>280</v>
      </c>
      <c r="B80" s="7">
        <v>163806606</v>
      </c>
      <c r="C80" s="7" t="s">
        <v>445</v>
      </c>
      <c r="D80" s="7" t="s">
        <v>362</v>
      </c>
      <c r="E80" s="8" t="s">
        <v>248</v>
      </c>
      <c r="F80" s="7" t="s">
        <v>452</v>
      </c>
      <c r="G80" s="7" t="s">
        <v>91</v>
      </c>
      <c r="H80" s="7" t="s">
        <v>91</v>
      </c>
      <c r="I80" s="7" t="s">
        <v>91</v>
      </c>
      <c r="J80" s="7">
        <v>70377810</v>
      </c>
      <c r="K80" s="7" t="str">
        <f>+VLOOKUP(B80,'base original'!$C$2:$F$90,4,FALSE)</f>
        <v>sin realizar</v>
      </c>
    </row>
    <row r="81" spans="1:11" x14ac:dyDescent="0.25">
      <c r="A81" s="7" t="s">
        <v>280</v>
      </c>
      <c r="B81" s="7">
        <v>116207109</v>
      </c>
      <c r="C81" s="7" t="s">
        <v>446</v>
      </c>
      <c r="D81" s="7" t="s">
        <v>363</v>
      </c>
      <c r="E81" s="8" t="s">
        <v>251</v>
      </c>
      <c r="F81" s="7" t="s">
        <v>452</v>
      </c>
      <c r="G81" s="7" t="s">
        <v>91</v>
      </c>
      <c r="H81" s="7" t="s">
        <v>91</v>
      </c>
      <c r="I81" s="7" t="s">
        <v>91</v>
      </c>
      <c r="J81" s="7">
        <v>70377810</v>
      </c>
      <c r="K81" s="7" t="str">
        <f>+VLOOKUP(B81,'base original'!$C$2:$F$90,4,FALSE)</f>
        <v>aprobados</v>
      </c>
    </row>
    <row r="82" spans="1:11" x14ac:dyDescent="0.25">
      <c r="A82" s="7" t="s">
        <v>280</v>
      </c>
      <c r="B82" s="7">
        <v>88040651</v>
      </c>
      <c r="C82" s="7" t="s">
        <v>447</v>
      </c>
      <c r="D82" s="7" t="s">
        <v>364</v>
      </c>
      <c r="E82" s="8" t="s">
        <v>253</v>
      </c>
      <c r="F82" s="7" t="s">
        <v>452</v>
      </c>
      <c r="G82" s="7" t="s">
        <v>91</v>
      </c>
      <c r="H82" s="7" t="s">
        <v>91</v>
      </c>
      <c r="I82" s="7" t="s">
        <v>91</v>
      </c>
      <c r="J82" s="7">
        <v>70377810</v>
      </c>
      <c r="K82" s="7" t="str">
        <f>+VLOOKUP(B82,'base original'!$C$2:$F$90,4,FALSE)</f>
        <v>aprobados</v>
      </c>
    </row>
    <row r="83" spans="1:11" x14ac:dyDescent="0.25">
      <c r="A83" s="7" t="s">
        <v>280</v>
      </c>
      <c r="B83" s="7">
        <v>130383858</v>
      </c>
      <c r="C83" s="7" t="s">
        <v>448</v>
      </c>
      <c r="D83" s="7" t="s">
        <v>365</v>
      </c>
      <c r="E83" s="8" t="s">
        <v>255</v>
      </c>
      <c r="F83" s="7" t="s">
        <v>452</v>
      </c>
      <c r="G83" s="7" t="s">
        <v>91</v>
      </c>
      <c r="H83" s="7" t="s">
        <v>91</v>
      </c>
      <c r="I83" s="7" t="s">
        <v>91</v>
      </c>
      <c r="J83" s="7">
        <v>70377810</v>
      </c>
      <c r="K83" s="7" t="str">
        <f>+VLOOKUP(B83,'base original'!$C$2:$F$90,4,FALSE)</f>
        <v>aprobados</v>
      </c>
    </row>
    <row r="84" spans="1:11" x14ac:dyDescent="0.25">
      <c r="A84" s="7" t="s">
        <v>280</v>
      </c>
      <c r="B84" s="7">
        <v>143715566</v>
      </c>
      <c r="C84" s="7" t="s">
        <v>411</v>
      </c>
      <c r="D84" s="7" t="s">
        <v>366</v>
      </c>
      <c r="E84" s="8" t="s">
        <v>257</v>
      </c>
      <c r="F84" s="7" t="s">
        <v>452</v>
      </c>
      <c r="G84" s="7" t="s">
        <v>91</v>
      </c>
      <c r="H84" s="7" t="s">
        <v>91</v>
      </c>
      <c r="I84" s="7" t="s">
        <v>91</v>
      </c>
      <c r="J84" s="7">
        <v>70377810</v>
      </c>
      <c r="K84" s="7" t="str">
        <f>+VLOOKUP(B84,'base original'!$C$2:$F$90,4,FALSE)</f>
        <v>aprobados</v>
      </c>
    </row>
    <row r="85" spans="1:11" x14ac:dyDescent="0.25">
      <c r="A85" s="7" t="s">
        <v>280</v>
      </c>
      <c r="B85" s="7">
        <v>87822109</v>
      </c>
      <c r="C85" s="7" t="s">
        <v>449</v>
      </c>
      <c r="D85" s="7" t="s">
        <v>367</v>
      </c>
      <c r="E85" s="8" t="s">
        <v>259</v>
      </c>
      <c r="F85" s="7" t="s">
        <v>452</v>
      </c>
      <c r="G85" s="7" t="s">
        <v>91</v>
      </c>
      <c r="H85" s="7" t="s">
        <v>91</v>
      </c>
      <c r="I85" s="7" t="s">
        <v>91</v>
      </c>
      <c r="J85" s="7">
        <v>70377810</v>
      </c>
      <c r="K85" s="7" t="str">
        <f>+VLOOKUP(B85,'base original'!$C$2:$F$90,4,FALSE)</f>
        <v>aprobados</v>
      </c>
    </row>
    <row r="86" spans="1:11" x14ac:dyDescent="0.25">
      <c r="A86" s="7" t="s">
        <v>280</v>
      </c>
      <c r="B86" s="7" t="s">
        <v>260</v>
      </c>
      <c r="C86" s="7" t="s">
        <v>412</v>
      </c>
      <c r="D86" s="7" t="s">
        <v>368</v>
      </c>
      <c r="E86" s="8" t="s">
        <v>262</v>
      </c>
      <c r="F86" s="7" t="s">
        <v>452</v>
      </c>
      <c r="G86" s="7" t="s">
        <v>91</v>
      </c>
      <c r="H86" s="7" t="s">
        <v>91</v>
      </c>
      <c r="I86" s="7" t="s">
        <v>91</v>
      </c>
      <c r="J86" s="7">
        <v>70377810</v>
      </c>
      <c r="K86" s="7" t="str">
        <f>+VLOOKUP(B86,'base original'!$C$2:$F$90,4,FALSE)</f>
        <v>aprobados</v>
      </c>
    </row>
    <row r="87" spans="1:11" x14ac:dyDescent="0.25">
      <c r="A87" s="7" t="s">
        <v>280</v>
      </c>
      <c r="B87" s="7" t="s">
        <v>263</v>
      </c>
      <c r="C87" s="7" t="s">
        <v>413</v>
      </c>
      <c r="D87" s="7" t="s">
        <v>369</v>
      </c>
      <c r="E87" s="8" t="s">
        <v>265</v>
      </c>
      <c r="F87" s="7" t="s">
        <v>452</v>
      </c>
      <c r="G87" s="7" t="s">
        <v>91</v>
      </c>
      <c r="H87" s="7" t="s">
        <v>91</v>
      </c>
      <c r="I87" s="7" t="s">
        <v>91</v>
      </c>
      <c r="J87" s="7">
        <v>70377810</v>
      </c>
      <c r="K87" s="7" t="str">
        <f>+VLOOKUP(B87,'base original'!$C$2:$F$90,4,FALSE)</f>
        <v>aprobados</v>
      </c>
    </row>
  </sheetData>
  <pageMargins left="0.7" right="0.7" top="0.75" bottom="0.75" header="0.3" footer="0.3"/>
  <pageSetup paperSize="9" orientation="portrait" horizontalDpi="360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showGridLines="0" topLeftCell="A63" zoomScale="80" zoomScaleNormal="80" workbookViewId="0">
      <selection activeCell="B82" sqref="B82"/>
    </sheetView>
  </sheetViews>
  <sheetFormatPr baseColWidth="10" defaultRowHeight="14.5" x14ac:dyDescent="0.35"/>
  <cols>
    <col min="1" max="1" width="26.1796875" customWidth="1"/>
    <col min="2" max="2" width="52.26953125" customWidth="1"/>
    <col min="3" max="3" width="25.453125" customWidth="1"/>
    <col min="4" max="4" width="43" customWidth="1"/>
    <col min="5" max="5" width="12" customWidth="1"/>
    <col min="6" max="6" width="17.81640625" customWidth="1"/>
    <col min="7" max="7" width="31.26953125" customWidth="1"/>
    <col min="8" max="10" width="38.26953125" customWidth="1"/>
    <col min="11" max="11" width="28.54296875" customWidth="1"/>
    <col min="12" max="13" width="14.81640625" customWidth="1"/>
  </cols>
  <sheetData>
    <row r="1" spans="1:13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s="3">
        <v>131332009</v>
      </c>
      <c r="B2" s="3" t="s">
        <v>13</v>
      </c>
      <c r="C2" s="3">
        <v>184656981</v>
      </c>
      <c r="D2" s="3" t="s">
        <v>14</v>
      </c>
      <c r="E2" s="1" t="s">
        <v>15</v>
      </c>
      <c r="F2" s="4" t="s">
        <v>266</v>
      </c>
      <c r="G2" s="3" t="s">
        <v>16</v>
      </c>
      <c r="H2" s="3" t="s">
        <v>17</v>
      </c>
      <c r="I2" s="3" t="s">
        <v>17</v>
      </c>
      <c r="J2" s="3" t="s">
        <v>17</v>
      </c>
      <c r="K2" s="3" t="s">
        <v>18</v>
      </c>
      <c r="L2" s="3"/>
      <c r="M2" s="3"/>
    </row>
    <row r="3" spans="1:13" x14ac:dyDescent="0.35">
      <c r="A3" s="3">
        <v>131332009</v>
      </c>
      <c r="B3" s="3" t="s">
        <v>13</v>
      </c>
      <c r="C3" s="3" t="s">
        <v>19</v>
      </c>
      <c r="D3" s="3" t="s">
        <v>20</v>
      </c>
      <c r="E3" s="1" t="s">
        <v>15</v>
      </c>
      <c r="F3" s="4" t="s">
        <v>266</v>
      </c>
      <c r="G3" s="3" t="s">
        <v>21</v>
      </c>
      <c r="H3" s="3" t="s">
        <v>17</v>
      </c>
      <c r="I3" s="3" t="s">
        <v>17</v>
      </c>
      <c r="J3" s="3" t="s">
        <v>17</v>
      </c>
      <c r="K3" s="3" t="s">
        <v>18</v>
      </c>
      <c r="L3" s="3"/>
      <c r="M3" s="3"/>
    </row>
    <row r="4" spans="1:13" x14ac:dyDescent="0.35">
      <c r="A4" s="3">
        <v>131332009</v>
      </c>
      <c r="B4" s="3" t="s">
        <v>13</v>
      </c>
      <c r="C4" s="3">
        <v>169372985</v>
      </c>
      <c r="D4" s="3" t="s">
        <v>22</v>
      </c>
      <c r="E4" s="1" t="s">
        <v>15</v>
      </c>
      <c r="F4" s="4" t="s">
        <v>266</v>
      </c>
      <c r="G4" s="3" t="s">
        <v>23</v>
      </c>
      <c r="H4" s="3" t="s">
        <v>24</v>
      </c>
      <c r="I4" s="3" t="s">
        <v>24</v>
      </c>
      <c r="J4" s="3" t="s">
        <v>24</v>
      </c>
      <c r="K4" s="3" t="s">
        <v>18</v>
      </c>
      <c r="L4" s="3"/>
      <c r="M4" s="3"/>
    </row>
    <row r="5" spans="1:13" x14ac:dyDescent="0.35">
      <c r="A5" s="3">
        <v>213863452</v>
      </c>
      <c r="B5" s="6" t="s">
        <v>45</v>
      </c>
      <c r="C5" s="5">
        <v>167427081</v>
      </c>
      <c r="D5" s="5" t="s">
        <v>25</v>
      </c>
      <c r="E5" s="1" t="s">
        <v>15</v>
      </c>
      <c r="F5" s="4" t="s">
        <v>267</v>
      </c>
      <c r="G5" s="3" t="s">
        <v>26</v>
      </c>
      <c r="H5" s="3" t="s">
        <v>27</v>
      </c>
      <c r="I5" s="3" t="s">
        <v>27</v>
      </c>
      <c r="J5" s="3" t="s">
        <v>27</v>
      </c>
      <c r="K5" s="3" t="s">
        <v>18</v>
      </c>
      <c r="L5" s="3"/>
      <c r="M5" s="3"/>
    </row>
    <row r="6" spans="1:13" x14ac:dyDescent="0.35">
      <c r="A6" s="3">
        <v>131332009</v>
      </c>
      <c r="B6" s="3" t="s">
        <v>13</v>
      </c>
      <c r="C6" s="3">
        <v>98983732</v>
      </c>
      <c r="D6" s="3" t="s">
        <v>28</v>
      </c>
      <c r="E6" s="1" t="s">
        <v>15</v>
      </c>
      <c r="F6" s="4" t="s">
        <v>266</v>
      </c>
      <c r="G6" s="3" t="s">
        <v>29</v>
      </c>
      <c r="H6" s="3" t="s">
        <v>24</v>
      </c>
      <c r="I6" s="3" t="s">
        <v>24</v>
      </c>
      <c r="J6" s="3" t="s">
        <v>24</v>
      </c>
      <c r="K6" s="3" t="s">
        <v>18</v>
      </c>
      <c r="L6" s="3"/>
      <c r="M6" s="3"/>
    </row>
    <row r="7" spans="1:13" x14ac:dyDescent="0.35">
      <c r="A7" s="3">
        <v>131332009</v>
      </c>
      <c r="B7" s="3" t="s">
        <v>13</v>
      </c>
      <c r="C7" s="3">
        <v>155361352</v>
      </c>
      <c r="D7" s="3" t="s">
        <v>30</v>
      </c>
      <c r="E7" s="1" t="s">
        <v>15</v>
      </c>
      <c r="F7" s="4" t="s">
        <v>266</v>
      </c>
      <c r="G7" s="3" t="s">
        <v>31</v>
      </c>
      <c r="H7" s="3" t="s">
        <v>32</v>
      </c>
      <c r="I7" s="3" t="s">
        <v>32</v>
      </c>
      <c r="J7" s="3" t="s">
        <v>32</v>
      </c>
      <c r="K7" s="3" t="s">
        <v>18</v>
      </c>
      <c r="L7" s="3"/>
      <c r="M7" s="3"/>
    </row>
    <row r="8" spans="1:13" x14ac:dyDescent="0.35">
      <c r="A8" s="3">
        <v>131332009</v>
      </c>
      <c r="B8" s="3" t="s">
        <v>13</v>
      </c>
      <c r="C8" s="3">
        <v>146319955</v>
      </c>
      <c r="D8" s="3" t="s">
        <v>33</v>
      </c>
      <c r="E8" s="1" t="s">
        <v>15</v>
      </c>
      <c r="F8" s="4" t="s">
        <v>266</v>
      </c>
      <c r="G8" s="3" t="s">
        <v>34</v>
      </c>
      <c r="H8" s="3" t="s">
        <v>35</v>
      </c>
      <c r="I8" s="3" t="s">
        <v>35</v>
      </c>
      <c r="J8" s="3" t="s">
        <v>35</v>
      </c>
      <c r="K8" s="3" t="s">
        <v>18</v>
      </c>
      <c r="L8" s="3"/>
      <c r="M8" s="3"/>
    </row>
    <row r="9" spans="1:13" x14ac:dyDescent="0.35">
      <c r="A9" s="3">
        <v>134917695</v>
      </c>
      <c r="B9" s="3" t="s">
        <v>36</v>
      </c>
      <c r="C9" s="3">
        <v>156015539</v>
      </c>
      <c r="D9" s="3" t="s">
        <v>37</v>
      </c>
      <c r="E9" s="1" t="s">
        <v>15</v>
      </c>
      <c r="F9" s="1" t="s">
        <v>38</v>
      </c>
      <c r="G9" s="3" t="s">
        <v>39</v>
      </c>
      <c r="H9" s="3" t="s">
        <v>40</v>
      </c>
      <c r="I9" s="3" t="s">
        <v>40</v>
      </c>
      <c r="J9" s="3" t="s">
        <v>40</v>
      </c>
      <c r="K9" s="3" t="s">
        <v>41</v>
      </c>
      <c r="L9" s="3"/>
      <c r="M9" s="3"/>
    </row>
    <row r="10" spans="1:13" x14ac:dyDescent="0.35">
      <c r="A10" s="3">
        <v>134917695</v>
      </c>
      <c r="B10" s="3" t="s">
        <v>36</v>
      </c>
      <c r="C10" s="3">
        <v>157652176</v>
      </c>
      <c r="D10" s="3" t="s">
        <v>42</v>
      </c>
      <c r="E10" s="1" t="s">
        <v>15</v>
      </c>
      <c r="F10" s="1" t="s">
        <v>38</v>
      </c>
      <c r="G10" s="3" t="s">
        <v>43</v>
      </c>
      <c r="H10" s="3" t="s">
        <v>44</v>
      </c>
      <c r="I10" s="3" t="s">
        <v>44</v>
      </c>
      <c r="J10" s="3" t="s">
        <v>44</v>
      </c>
      <c r="K10" s="3" t="s">
        <v>41</v>
      </c>
      <c r="L10" s="3"/>
      <c r="M10" s="3"/>
    </row>
    <row r="11" spans="1:13" x14ac:dyDescent="0.35">
      <c r="A11" s="3">
        <v>213863452</v>
      </c>
      <c r="B11" s="3" t="s">
        <v>45</v>
      </c>
      <c r="C11" s="3">
        <v>54366043</v>
      </c>
      <c r="D11" s="3" t="s">
        <v>46</v>
      </c>
      <c r="E11" s="1" t="s">
        <v>15</v>
      </c>
      <c r="F11" s="1" t="s">
        <v>38</v>
      </c>
      <c r="G11" s="3" t="s">
        <v>47</v>
      </c>
      <c r="H11" s="3" t="s">
        <v>48</v>
      </c>
      <c r="I11" s="3" t="s">
        <v>48</v>
      </c>
      <c r="J11" s="3" t="s">
        <v>48</v>
      </c>
      <c r="K11" s="3" t="s">
        <v>49</v>
      </c>
      <c r="L11" s="3"/>
      <c r="M11" s="3"/>
    </row>
    <row r="12" spans="1:13" x14ac:dyDescent="0.35">
      <c r="A12" s="3">
        <v>213863452</v>
      </c>
      <c r="B12" s="3" t="s">
        <v>45</v>
      </c>
      <c r="C12" s="3" t="s">
        <v>50</v>
      </c>
      <c r="D12" s="3" t="s">
        <v>51</v>
      </c>
      <c r="E12" s="1" t="s">
        <v>15</v>
      </c>
      <c r="F12" s="1" t="s">
        <v>38</v>
      </c>
      <c r="G12" s="3" t="s">
        <v>52</v>
      </c>
      <c r="H12" s="3" t="s">
        <v>53</v>
      </c>
      <c r="I12" s="3" t="s">
        <v>53</v>
      </c>
      <c r="J12" s="3" t="s">
        <v>53</v>
      </c>
      <c r="K12" s="3" t="s">
        <v>49</v>
      </c>
      <c r="L12" s="3"/>
      <c r="M12" s="3"/>
    </row>
    <row r="13" spans="1:13" x14ac:dyDescent="0.35">
      <c r="A13" s="3">
        <v>213863452</v>
      </c>
      <c r="B13" s="3" t="s">
        <v>45</v>
      </c>
      <c r="C13" s="3">
        <v>131332009</v>
      </c>
      <c r="D13" s="3" t="s">
        <v>13</v>
      </c>
      <c r="E13" s="1" t="s">
        <v>15</v>
      </c>
      <c r="F13" s="1" t="s">
        <v>38</v>
      </c>
      <c r="G13" s="3" t="s">
        <v>54</v>
      </c>
      <c r="H13" s="3" t="s">
        <v>55</v>
      </c>
      <c r="I13" s="3" t="s">
        <v>55</v>
      </c>
      <c r="J13" s="3" t="s">
        <v>55</v>
      </c>
      <c r="K13" s="3" t="s">
        <v>49</v>
      </c>
      <c r="L13" s="3"/>
      <c r="M13" s="3"/>
    </row>
    <row r="14" spans="1:13" x14ac:dyDescent="0.35">
      <c r="A14" s="3">
        <v>213863452</v>
      </c>
      <c r="B14" s="3" t="s">
        <v>45</v>
      </c>
      <c r="C14" s="3" t="s">
        <v>56</v>
      </c>
      <c r="D14" s="3" t="s">
        <v>57</v>
      </c>
      <c r="E14" s="1" t="s">
        <v>15</v>
      </c>
      <c r="F14" s="1" t="s">
        <v>38</v>
      </c>
      <c r="G14" s="3" t="s">
        <v>58</v>
      </c>
      <c r="H14" s="3" t="s">
        <v>59</v>
      </c>
      <c r="I14" s="3" t="s">
        <v>59</v>
      </c>
      <c r="J14" s="3" t="s">
        <v>59</v>
      </c>
      <c r="K14" s="3" t="s">
        <v>49</v>
      </c>
      <c r="L14" s="3"/>
      <c r="M14" s="3"/>
    </row>
    <row r="15" spans="1:13" x14ac:dyDescent="0.35">
      <c r="A15" s="3">
        <v>213863452</v>
      </c>
      <c r="B15" s="3" t="s">
        <v>45</v>
      </c>
      <c r="C15" s="3">
        <v>118295633</v>
      </c>
      <c r="D15" s="3" t="s">
        <v>60</v>
      </c>
      <c r="E15" s="1" t="s">
        <v>15</v>
      </c>
      <c r="F15" s="1" t="s">
        <v>38</v>
      </c>
      <c r="G15" s="3" t="s">
        <v>61</v>
      </c>
      <c r="H15" s="3" t="s">
        <v>62</v>
      </c>
      <c r="I15" s="3" t="s">
        <v>62</v>
      </c>
      <c r="J15" s="3" t="s">
        <v>62</v>
      </c>
      <c r="K15" s="3" t="s">
        <v>49</v>
      </c>
      <c r="L15" s="3"/>
      <c r="M15" s="3"/>
    </row>
    <row r="16" spans="1:13" x14ac:dyDescent="0.35">
      <c r="A16" s="3">
        <v>213863452</v>
      </c>
      <c r="B16" s="3" t="s">
        <v>45</v>
      </c>
      <c r="C16" s="3">
        <v>130276172</v>
      </c>
      <c r="D16" s="3" t="s">
        <v>63</v>
      </c>
      <c r="E16" s="1" t="s">
        <v>15</v>
      </c>
      <c r="F16" s="1" t="s">
        <v>38</v>
      </c>
      <c r="G16" s="3" t="s">
        <v>64</v>
      </c>
      <c r="H16" s="3" t="s">
        <v>65</v>
      </c>
      <c r="I16" s="3" t="s">
        <v>65</v>
      </c>
      <c r="J16" s="3" t="s">
        <v>65</v>
      </c>
      <c r="K16" s="3" t="s">
        <v>49</v>
      </c>
      <c r="L16" s="3"/>
      <c r="M16" s="3"/>
    </row>
    <row r="17" spans="1:13" x14ac:dyDescent="0.35">
      <c r="A17" s="3">
        <v>213863452</v>
      </c>
      <c r="B17" s="3" t="s">
        <v>45</v>
      </c>
      <c r="C17" s="3">
        <v>139338243</v>
      </c>
      <c r="D17" s="3" t="s">
        <v>66</v>
      </c>
      <c r="E17" s="1" t="s">
        <v>15</v>
      </c>
      <c r="F17" s="1" t="s">
        <v>38</v>
      </c>
      <c r="G17" s="3" t="s">
        <v>67</v>
      </c>
      <c r="H17" s="3" t="s">
        <v>68</v>
      </c>
      <c r="I17" s="3" t="s">
        <v>68</v>
      </c>
      <c r="J17" s="3" t="s">
        <v>68</v>
      </c>
      <c r="K17" s="3" t="s">
        <v>49</v>
      </c>
      <c r="L17" s="3"/>
      <c r="M17" s="3"/>
    </row>
    <row r="18" spans="1:13" x14ac:dyDescent="0.35">
      <c r="A18" s="3">
        <v>156015539</v>
      </c>
      <c r="B18" s="3" t="s">
        <v>37</v>
      </c>
      <c r="C18" s="3">
        <v>177843652</v>
      </c>
      <c r="D18" s="3" t="s">
        <v>69</v>
      </c>
      <c r="E18" s="1" t="s">
        <v>15</v>
      </c>
      <c r="F18" s="4" t="s">
        <v>266</v>
      </c>
      <c r="G18" s="3" t="s">
        <v>70</v>
      </c>
      <c r="H18" s="3" t="s">
        <v>71</v>
      </c>
      <c r="I18" s="3" t="s">
        <v>71</v>
      </c>
      <c r="J18" s="3" t="s">
        <v>71</v>
      </c>
      <c r="K18" s="3" t="s">
        <v>72</v>
      </c>
      <c r="L18" s="3"/>
      <c r="M18" s="3"/>
    </row>
    <row r="19" spans="1:13" x14ac:dyDescent="0.35">
      <c r="A19" s="3">
        <v>156015539</v>
      </c>
      <c r="B19" s="3" t="s">
        <v>37</v>
      </c>
      <c r="C19" s="3">
        <v>186204204</v>
      </c>
      <c r="D19" s="3" t="s">
        <v>73</v>
      </c>
      <c r="E19" s="1" t="s">
        <v>15</v>
      </c>
      <c r="F19" s="1" t="s">
        <v>38</v>
      </c>
      <c r="G19" s="3" t="s">
        <v>74</v>
      </c>
      <c r="H19" s="3" t="s">
        <v>75</v>
      </c>
      <c r="I19" s="3" t="s">
        <v>75</v>
      </c>
      <c r="J19" s="3" t="s">
        <v>75</v>
      </c>
      <c r="K19" s="3" t="s">
        <v>72</v>
      </c>
      <c r="L19" s="3"/>
      <c r="M19" s="3"/>
    </row>
    <row r="20" spans="1:13" x14ac:dyDescent="0.35">
      <c r="A20" s="3">
        <v>130276172</v>
      </c>
      <c r="B20" s="3" t="s">
        <v>63</v>
      </c>
      <c r="C20" s="3">
        <v>133754709</v>
      </c>
      <c r="D20" s="3" t="s">
        <v>76</v>
      </c>
      <c r="E20" s="1" t="s">
        <v>15</v>
      </c>
      <c r="F20" s="1" t="s">
        <v>38</v>
      </c>
      <c r="G20" s="3" t="s">
        <v>77</v>
      </c>
      <c r="H20" s="3" t="s">
        <v>78</v>
      </c>
      <c r="I20" s="3" t="s">
        <v>78</v>
      </c>
      <c r="J20" s="3" t="s">
        <v>78</v>
      </c>
      <c r="K20" s="3" t="s">
        <v>79</v>
      </c>
      <c r="L20" s="3"/>
      <c r="M20" s="3"/>
    </row>
    <row r="21" spans="1:13" x14ac:dyDescent="0.35">
      <c r="A21" s="3" t="s">
        <v>80</v>
      </c>
      <c r="B21" s="3" t="s">
        <v>81</v>
      </c>
      <c r="C21" s="3">
        <v>213863452</v>
      </c>
      <c r="D21" s="3" t="s">
        <v>45</v>
      </c>
      <c r="E21" s="1" t="s">
        <v>15</v>
      </c>
      <c r="F21" s="1" t="s">
        <v>82</v>
      </c>
      <c r="G21" s="3" t="s">
        <v>83</v>
      </c>
      <c r="H21" s="3" t="s">
        <v>84</v>
      </c>
      <c r="I21" s="3" t="s">
        <v>84</v>
      </c>
      <c r="J21" s="3" t="s">
        <v>84</v>
      </c>
      <c r="K21" s="3" t="s">
        <v>85</v>
      </c>
      <c r="L21" s="3"/>
      <c r="M21" s="3"/>
    </row>
    <row r="22" spans="1:13" x14ac:dyDescent="0.35">
      <c r="A22" s="3" t="s">
        <v>80</v>
      </c>
      <c r="B22" s="3" t="s">
        <v>81</v>
      </c>
      <c r="C22" s="3">
        <v>134917695</v>
      </c>
      <c r="D22" s="3" t="s">
        <v>36</v>
      </c>
      <c r="E22" s="1" t="s">
        <v>15</v>
      </c>
      <c r="F22" s="1" t="s">
        <v>82</v>
      </c>
      <c r="G22" s="3" t="s">
        <v>86</v>
      </c>
      <c r="H22" s="3" t="s">
        <v>87</v>
      </c>
      <c r="I22" s="3" t="s">
        <v>87</v>
      </c>
      <c r="J22" s="3" t="s">
        <v>87</v>
      </c>
      <c r="K22" s="3" t="s">
        <v>85</v>
      </c>
      <c r="L22" s="3"/>
      <c r="M22" s="3"/>
    </row>
    <row r="23" spans="1:13" x14ac:dyDescent="0.35">
      <c r="A23" s="3">
        <v>103741106</v>
      </c>
      <c r="B23" s="3" t="s">
        <v>88</v>
      </c>
      <c r="C23" s="3">
        <v>104489575</v>
      </c>
      <c r="D23" s="3" t="s">
        <v>89</v>
      </c>
      <c r="E23" s="1" t="s">
        <v>15</v>
      </c>
      <c r="F23" s="1" t="s">
        <v>38</v>
      </c>
      <c r="G23" s="3" t="s">
        <v>90</v>
      </c>
      <c r="H23" s="3" t="s">
        <v>91</v>
      </c>
      <c r="I23" s="3" t="s">
        <v>91</v>
      </c>
      <c r="J23" s="3" t="s">
        <v>91</v>
      </c>
      <c r="K23" s="3" t="s">
        <v>92</v>
      </c>
      <c r="L23" s="3"/>
      <c r="M23" s="3"/>
    </row>
    <row r="24" spans="1:13" x14ac:dyDescent="0.35">
      <c r="A24" s="3">
        <v>103741106</v>
      </c>
      <c r="B24" s="3" t="s">
        <v>88</v>
      </c>
      <c r="C24" s="3">
        <v>121244330</v>
      </c>
      <c r="D24" s="3" t="s">
        <v>93</v>
      </c>
      <c r="E24" s="1" t="s">
        <v>15</v>
      </c>
      <c r="F24" s="1" t="s">
        <v>38</v>
      </c>
      <c r="G24" s="3" t="s">
        <v>94</v>
      </c>
      <c r="H24" s="3" t="s">
        <v>91</v>
      </c>
      <c r="I24" s="3" t="s">
        <v>91</v>
      </c>
      <c r="J24" s="3" t="s">
        <v>91</v>
      </c>
      <c r="K24" s="3" t="s">
        <v>92</v>
      </c>
      <c r="L24" s="3"/>
      <c r="M24" s="3"/>
    </row>
    <row r="25" spans="1:13" x14ac:dyDescent="0.35">
      <c r="A25" s="3">
        <v>103741106</v>
      </c>
      <c r="B25" s="3" t="s">
        <v>88</v>
      </c>
      <c r="C25" s="3">
        <v>158992833</v>
      </c>
      <c r="D25" s="3" t="s">
        <v>95</v>
      </c>
      <c r="E25" s="1" t="s">
        <v>15</v>
      </c>
      <c r="F25" s="1" t="s">
        <v>38</v>
      </c>
      <c r="G25" s="3" t="s">
        <v>96</v>
      </c>
      <c r="H25" s="3" t="s">
        <v>91</v>
      </c>
      <c r="I25" s="3" t="s">
        <v>91</v>
      </c>
      <c r="J25" s="3" t="s">
        <v>91</v>
      </c>
      <c r="K25" s="3" t="s">
        <v>92</v>
      </c>
      <c r="L25" s="3"/>
      <c r="M25" s="3"/>
    </row>
    <row r="26" spans="1:13" x14ac:dyDescent="0.35">
      <c r="A26" s="3">
        <v>103741106</v>
      </c>
      <c r="B26" s="3" t="s">
        <v>88</v>
      </c>
      <c r="C26" s="3">
        <v>136857053</v>
      </c>
      <c r="D26" s="3" t="s">
        <v>99</v>
      </c>
      <c r="E26" s="1" t="s">
        <v>15</v>
      </c>
      <c r="F26" s="1" t="s">
        <v>38</v>
      </c>
      <c r="G26" s="3" t="s">
        <v>100</v>
      </c>
      <c r="H26" s="3" t="s">
        <v>91</v>
      </c>
      <c r="I26" s="3" t="s">
        <v>91</v>
      </c>
      <c r="J26" s="3" t="s">
        <v>91</v>
      </c>
      <c r="K26" s="3" t="s">
        <v>92</v>
      </c>
      <c r="L26" s="3"/>
      <c r="M26" s="3"/>
    </row>
    <row r="27" spans="1:13" x14ac:dyDescent="0.35">
      <c r="A27" s="3">
        <v>103741106</v>
      </c>
      <c r="B27" s="3" t="s">
        <v>88</v>
      </c>
      <c r="C27" s="3">
        <v>139039092</v>
      </c>
      <c r="D27" s="3" t="s">
        <v>101</v>
      </c>
      <c r="E27" s="1" t="s">
        <v>15</v>
      </c>
      <c r="F27" s="1" t="s">
        <v>38</v>
      </c>
      <c r="G27" s="3" t="s">
        <v>102</v>
      </c>
      <c r="H27" s="3" t="s">
        <v>91</v>
      </c>
      <c r="I27" s="3" t="s">
        <v>91</v>
      </c>
      <c r="J27" s="3" t="s">
        <v>91</v>
      </c>
      <c r="K27" s="3" t="s">
        <v>92</v>
      </c>
      <c r="L27" s="3"/>
      <c r="M27" s="3"/>
    </row>
    <row r="28" spans="1:13" x14ac:dyDescent="0.35">
      <c r="A28" s="3">
        <v>54366043</v>
      </c>
      <c r="B28" s="3" t="s">
        <v>46</v>
      </c>
      <c r="C28" s="3">
        <v>160922710</v>
      </c>
      <c r="D28" s="3" t="s">
        <v>103</v>
      </c>
      <c r="E28" s="1" t="s">
        <v>15</v>
      </c>
      <c r="F28" s="1" t="s">
        <v>38</v>
      </c>
      <c r="G28" s="3" t="s">
        <v>104</v>
      </c>
      <c r="H28" s="3" t="s">
        <v>105</v>
      </c>
      <c r="I28" s="3" t="s">
        <v>105</v>
      </c>
      <c r="J28" s="3" t="s">
        <v>105</v>
      </c>
      <c r="K28" s="3" t="s">
        <v>106</v>
      </c>
      <c r="L28" s="3"/>
      <c r="M28" s="3"/>
    </row>
    <row r="29" spans="1:13" x14ac:dyDescent="0.35">
      <c r="A29" s="3">
        <v>139338243</v>
      </c>
      <c r="B29" s="3" t="s">
        <v>66</v>
      </c>
      <c r="C29" s="3">
        <v>136574124</v>
      </c>
      <c r="D29" s="3" t="s">
        <v>107</v>
      </c>
      <c r="E29" s="1" t="s">
        <v>15</v>
      </c>
      <c r="F29" s="1" t="s">
        <v>38</v>
      </c>
      <c r="G29" s="3" t="s">
        <v>108</v>
      </c>
      <c r="H29" s="3" t="s">
        <v>109</v>
      </c>
      <c r="I29" s="3" t="s">
        <v>109</v>
      </c>
      <c r="J29" s="3" t="s">
        <v>109</v>
      </c>
      <c r="K29" s="3" t="s">
        <v>66</v>
      </c>
      <c r="L29" s="3"/>
      <c r="M29" s="3"/>
    </row>
    <row r="30" spans="1:13" x14ac:dyDescent="0.35">
      <c r="A30" s="3">
        <v>139338243</v>
      </c>
      <c r="B30" s="3" t="s">
        <v>66</v>
      </c>
      <c r="C30" s="3">
        <v>135504696</v>
      </c>
      <c r="D30" s="3" t="s">
        <v>110</v>
      </c>
      <c r="E30" s="1" t="s">
        <v>15</v>
      </c>
      <c r="F30" s="1" t="s">
        <v>38</v>
      </c>
      <c r="G30" s="3" t="s">
        <v>111</v>
      </c>
      <c r="H30" s="3" t="s">
        <v>112</v>
      </c>
      <c r="I30" s="3" t="s">
        <v>112</v>
      </c>
      <c r="J30" s="3" t="s">
        <v>112</v>
      </c>
      <c r="K30" s="3" t="s">
        <v>66</v>
      </c>
      <c r="L30" s="3"/>
      <c r="M30" s="3"/>
    </row>
    <row r="31" spans="1:13" x14ac:dyDescent="0.35">
      <c r="A31" s="3">
        <v>139338243</v>
      </c>
      <c r="B31" s="3" t="s">
        <v>66</v>
      </c>
      <c r="C31" s="3">
        <v>98076123</v>
      </c>
      <c r="D31" s="3" t="s">
        <v>113</v>
      </c>
      <c r="E31" s="1" t="s">
        <v>15</v>
      </c>
      <c r="F31" s="1" t="s">
        <v>38</v>
      </c>
      <c r="G31" s="3" t="s">
        <v>114</v>
      </c>
      <c r="H31" s="3" t="s">
        <v>115</v>
      </c>
      <c r="I31" s="3" t="s">
        <v>115</v>
      </c>
      <c r="J31" s="3" t="s">
        <v>115</v>
      </c>
      <c r="K31" s="3" t="s">
        <v>66</v>
      </c>
      <c r="L31" s="3"/>
      <c r="M31" s="3"/>
    </row>
    <row r="32" spans="1:13" x14ac:dyDescent="0.35">
      <c r="A32" s="3">
        <v>139338243</v>
      </c>
      <c r="B32" s="3" t="s">
        <v>66</v>
      </c>
      <c r="C32" s="3">
        <v>158998114</v>
      </c>
      <c r="D32" s="3" t="s">
        <v>116</v>
      </c>
      <c r="E32" s="1" t="s">
        <v>15</v>
      </c>
      <c r="F32" s="1" t="s">
        <v>38</v>
      </c>
      <c r="G32" s="3" t="s">
        <v>117</v>
      </c>
      <c r="H32" s="3" t="s">
        <v>118</v>
      </c>
      <c r="I32" s="3" t="s">
        <v>118</v>
      </c>
      <c r="J32" s="3" t="s">
        <v>118</v>
      </c>
      <c r="K32" s="3" t="s">
        <v>66</v>
      </c>
      <c r="L32" s="3"/>
      <c r="M32" s="3"/>
    </row>
    <row r="33" spans="1:13" x14ac:dyDescent="0.35">
      <c r="A33" s="3">
        <v>139338243</v>
      </c>
      <c r="B33" s="3" t="s">
        <v>66</v>
      </c>
      <c r="C33" s="3">
        <v>103741106</v>
      </c>
      <c r="D33" s="3" t="s">
        <v>88</v>
      </c>
      <c r="E33" s="1" t="s">
        <v>15</v>
      </c>
      <c r="F33" s="1" t="s">
        <v>38</v>
      </c>
      <c r="G33" s="3" t="s">
        <v>119</v>
      </c>
      <c r="H33" s="3" t="s">
        <v>109</v>
      </c>
      <c r="I33" s="3" t="s">
        <v>109</v>
      </c>
      <c r="J33" s="3" t="s">
        <v>109</v>
      </c>
      <c r="K33" s="3" t="s">
        <v>66</v>
      </c>
      <c r="L33" s="3"/>
      <c r="M33" s="3"/>
    </row>
    <row r="34" spans="1:13" x14ac:dyDescent="0.35">
      <c r="A34" s="3">
        <v>139338243</v>
      </c>
      <c r="B34" s="3" t="s">
        <v>66</v>
      </c>
      <c r="C34" s="3">
        <v>70377810</v>
      </c>
      <c r="D34" s="3" t="s">
        <v>122</v>
      </c>
      <c r="E34" s="1" t="s">
        <v>15</v>
      </c>
      <c r="F34" s="1" t="s">
        <v>38</v>
      </c>
      <c r="G34" s="3" t="s">
        <v>123</v>
      </c>
      <c r="H34" s="3" t="s">
        <v>109</v>
      </c>
      <c r="I34" s="3" t="s">
        <v>109</v>
      </c>
      <c r="J34" s="3" t="s">
        <v>109</v>
      </c>
      <c r="K34" s="3" t="s">
        <v>66</v>
      </c>
      <c r="L34" s="3"/>
      <c r="M34" s="3"/>
    </row>
    <row r="35" spans="1:13" x14ac:dyDescent="0.35">
      <c r="A35" s="3">
        <v>139338243</v>
      </c>
      <c r="B35" s="3" t="s">
        <v>66</v>
      </c>
      <c r="C35" s="3">
        <v>161405728</v>
      </c>
      <c r="D35" s="3" t="s">
        <v>124</v>
      </c>
      <c r="E35" s="1" t="s">
        <v>15</v>
      </c>
      <c r="F35" s="1" t="s">
        <v>38</v>
      </c>
      <c r="G35" s="3" t="s">
        <v>125</v>
      </c>
      <c r="H35" s="3" t="s">
        <v>126</v>
      </c>
      <c r="I35" s="3" t="s">
        <v>126</v>
      </c>
      <c r="J35" s="3" t="s">
        <v>126</v>
      </c>
      <c r="K35" s="3" t="s">
        <v>66</v>
      </c>
      <c r="L35" s="3"/>
      <c r="M35" s="3"/>
    </row>
    <row r="36" spans="1:13" x14ac:dyDescent="0.35">
      <c r="A36" s="3">
        <v>139338243</v>
      </c>
      <c r="B36" s="3" t="s">
        <v>66</v>
      </c>
      <c r="C36" s="3">
        <v>103965136</v>
      </c>
      <c r="D36" s="3" t="s">
        <v>127</v>
      </c>
      <c r="E36" s="1" t="s">
        <v>15</v>
      </c>
      <c r="F36" s="1" t="s">
        <v>38</v>
      </c>
      <c r="G36" s="3" t="s">
        <v>128</v>
      </c>
      <c r="H36" s="3" t="s">
        <v>109</v>
      </c>
      <c r="I36" s="3" t="s">
        <v>109</v>
      </c>
      <c r="J36" s="3" t="s">
        <v>109</v>
      </c>
      <c r="K36" s="3" t="s">
        <v>66</v>
      </c>
      <c r="L36" s="3"/>
      <c r="M36" s="3"/>
    </row>
    <row r="37" spans="1:13" x14ac:dyDescent="0.35">
      <c r="A37" s="3">
        <v>136574124</v>
      </c>
      <c r="B37" s="3" t="s">
        <v>107</v>
      </c>
      <c r="C37" s="3">
        <v>133686851</v>
      </c>
      <c r="D37" s="3" t="s">
        <v>129</v>
      </c>
      <c r="E37" s="1" t="s">
        <v>15</v>
      </c>
      <c r="F37" s="1" t="s">
        <v>38</v>
      </c>
      <c r="G37" s="3" t="s">
        <v>130</v>
      </c>
      <c r="H37" s="3" t="s">
        <v>91</v>
      </c>
      <c r="I37" s="3" t="s">
        <v>91</v>
      </c>
      <c r="J37" s="3" t="s">
        <v>91</v>
      </c>
      <c r="K37" s="3" t="s">
        <v>107</v>
      </c>
      <c r="L37" s="3"/>
      <c r="M37" s="3"/>
    </row>
    <row r="38" spans="1:13" x14ac:dyDescent="0.35">
      <c r="A38" s="3">
        <v>136574124</v>
      </c>
      <c r="B38" s="3" t="s">
        <v>107</v>
      </c>
      <c r="C38" s="3">
        <v>102134478</v>
      </c>
      <c r="D38" s="3" t="s">
        <v>131</v>
      </c>
      <c r="E38" s="1" t="s">
        <v>15</v>
      </c>
      <c r="F38" s="1" t="s">
        <v>38</v>
      </c>
      <c r="G38" s="3" t="s">
        <v>132</v>
      </c>
      <c r="H38" s="3" t="s">
        <v>91</v>
      </c>
      <c r="I38" s="3" t="s">
        <v>91</v>
      </c>
      <c r="J38" s="3" t="s">
        <v>91</v>
      </c>
      <c r="K38" s="3" t="s">
        <v>107</v>
      </c>
      <c r="L38" s="3"/>
      <c r="M38" s="3"/>
    </row>
    <row r="39" spans="1:13" x14ac:dyDescent="0.35">
      <c r="A39" s="3">
        <v>136574124</v>
      </c>
      <c r="B39" s="3" t="s">
        <v>107</v>
      </c>
      <c r="C39" s="3">
        <v>100172798</v>
      </c>
      <c r="D39" s="3" t="s">
        <v>133</v>
      </c>
      <c r="E39" s="1" t="s">
        <v>15</v>
      </c>
      <c r="F39" s="1" t="s">
        <v>38</v>
      </c>
      <c r="G39" s="3" t="s">
        <v>134</v>
      </c>
      <c r="H39" s="3" t="s">
        <v>91</v>
      </c>
      <c r="I39" s="3" t="s">
        <v>91</v>
      </c>
      <c r="J39" s="3" t="s">
        <v>91</v>
      </c>
      <c r="K39" s="3" t="s">
        <v>107</v>
      </c>
      <c r="L39" s="3"/>
      <c r="M39" s="3"/>
    </row>
    <row r="40" spans="1:13" x14ac:dyDescent="0.35">
      <c r="A40" s="3">
        <v>136574124</v>
      </c>
      <c r="B40" s="3" t="s">
        <v>107</v>
      </c>
      <c r="C40" s="3">
        <v>260589679</v>
      </c>
      <c r="D40" s="3" t="s">
        <v>135</v>
      </c>
      <c r="E40" s="1" t="s">
        <v>15</v>
      </c>
      <c r="F40" s="4" t="s">
        <v>266</v>
      </c>
      <c r="G40" s="3" t="s">
        <v>136</v>
      </c>
      <c r="H40" s="3" t="s">
        <v>91</v>
      </c>
      <c r="I40" s="3" t="s">
        <v>91</v>
      </c>
      <c r="J40" s="3" t="s">
        <v>91</v>
      </c>
      <c r="K40" s="3" t="s">
        <v>107</v>
      </c>
      <c r="L40" s="3"/>
      <c r="M40" s="3"/>
    </row>
    <row r="41" spans="1:13" x14ac:dyDescent="0.35">
      <c r="A41" s="3">
        <v>136574124</v>
      </c>
      <c r="B41" s="3" t="s">
        <v>107</v>
      </c>
      <c r="C41" s="3">
        <v>166243394</v>
      </c>
      <c r="D41" s="3" t="s">
        <v>137</v>
      </c>
      <c r="E41" s="1" t="s">
        <v>15</v>
      </c>
      <c r="F41" s="1" t="s">
        <v>38</v>
      </c>
      <c r="G41" s="3" t="s">
        <v>138</v>
      </c>
      <c r="H41" s="3" t="s">
        <v>91</v>
      </c>
      <c r="I41" s="3" t="s">
        <v>91</v>
      </c>
      <c r="J41" s="3" t="s">
        <v>91</v>
      </c>
      <c r="K41" s="3" t="s">
        <v>107</v>
      </c>
      <c r="L41" s="3"/>
      <c r="M41" s="3"/>
    </row>
    <row r="42" spans="1:13" x14ac:dyDescent="0.35">
      <c r="A42" s="3" t="s">
        <v>56</v>
      </c>
      <c r="B42" s="3" t="s">
        <v>57</v>
      </c>
      <c r="C42" s="3" t="s">
        <v>139</v>
      </c>
      <c r="D42" s="3" t="s">
        <v>140</v>
      </c>
      <c r="E42" s="1" t="s">
        <v>15</v>
      </c>
      <c r="F42" s="1" t="s">
        <v>38</v>
      </c>
      <c r="G42" s="3" t="s">
        <v>141</v>
      </c>
      <c r="H42" s="3" t="s">
        <v>142</v>
      </c>
      <c r="I42" s="3" t="s">
        <v>142</v>
      </c>
      <c r="J42" s="3" t="s">
        <v>142</v>
      </c>
      <c r="K42" s="3" t="s">
        <v>143</v>
      </c>
      <c r="L42" s="3"/>
      <c r="M42" s="3"/>
    </row>
    <row r="43" spans="1:13" x14ac:dyDescent="0.35">
      <c r="A43" s="3" t="s">
        <v>56</v>
      </c>
      <c r="B43" s="3" t="s">
        <v>57</v>
      </c>
      <c r="C43" s="3">
        <v>175775528</v>
      </c>
      <c r="D43" s="3" t="s">
        <v>144</v>
      </c>
      <c r="E43" s="1" t="s">
        <v>15</v>
      </c>
      <c r="F43" s="1" t="s">
        <v>38</v>
      </c>
      <c r="G43" s="3" t="s">
        <v>145</v>
      </c>
      <c r="H43" s="3" t="s">
        <v>146</v>
      </c>
      <c r="I43" s="3" t="s">
        <v>146</v>
      </c>
      <c r="J43" s="3" t="s">
        <v>146</v>
      </c>
      <c r="K43" s="3" t="s">
        <v>143</v>
      </c>
      <c r="L43" s="3"/>
      <c r="M43" s="3"/>
    </row>
    <row r="44" spans="1:13" x14ac:dyDescent="0.35">
      <c r="A44" s="3">
        <v>118295633</v>
      </c>
      <c r="B44" s="3" t="s">
        <v>60</v>
      </c>
      <c r="C44" s="3">
        <v>160746386</v>
      </c>
      <c r="D44" s="3" t="s">
        <v>147</v>
      </c>
      <c r="E44" s="1" t="s">
        <v>15</v>
      </c>
      <c r="F44" s="1" t="s">
        <v>38</v>
      </c>
      <c r="G44" s="3" t="s">
        <v>148</v>
      </c>
      <c r="H44" s="3" t="s">
        <v>149</v>
      </c>
      <c r="I44" s="3" t="s">
        <v>149</v>
      </c>
      <c r="J44" s="3" t="s">
        <v>149</v>
      </c>
      <c r="K44" s="3" t="s">
        <v>150</v>
      </c>
      <c r="L44" s="3"/>
      <c r="M44" s="3"/>
    </row>
    <row r="45" spans="1:13" x14ac:dyDescent="0.35">
      <c r="A45" s="3">
        <v>103965136</v>
      </c>
      <c r="B45" s="3" t="s">
        <v>127</v>
      </c>
      <c r="C45" s="3">
        <v>112271538</v>
      </c>
      <c r="D45" s="3" t="s">
        <v>151</v>
      </c>
      <c r="E45" s="1" t="s">
        <v>15</v>
      </c>
      <c r="F45" s="1" t="s">
        <v>38</v>
      </c>
      <c r="G45" s="3" t="s">
        <v>152</v>
      </c>
      <c r="H45" s="3" t="s">
        <v>91</v>
      </c>
      <c r="I45" s="3" t="s">
        <v>91</v>
      </c>
      <c r="J45" s="3" t="s">
        <v>91</v>
      </c>
      <c r="K45" s="3" t="s">
        <v>127</v>
      </c>
      <c r="L45" s="3"/>
      <c r="M45" s="3"/>
    </row>
    <row r="46" spans="1:13" x14ac:dyDescent="0.35">
      <c r="A46" s="3">
        <v>103965136</v>
      </c>
      <c r="B46" s="3" t="s">
        <v>127</v>
      </c>
      <c r="C46" s="3">
        <v>97804303</v>
      </c>
      <c r="D46" s="3" t="s">
        <v>153</v>
      </c>
      <c r="E46" s="1" t="s">
        <v>15</v>
      </c>
      <c r="F46" s="1" t="s">
        <v>38</v>
      </c>
      <c r="G46" s="3" t="s">
        <v>154</v>
      </c>
      <c r="H46" s="3" t="s">
        <v>91</v>
      </c>
      <c r="I46" s="3" t="s">
        <v>91</v>
      </c>
      <c r="J46" s="3" t="s">
        <v>91</v>
      </c>
      <c r="K46" s="3" t="s">
        <v>127</v>
      </c>
      <c r="L46" s="3"/>
      <c r="M46" s="3"/>
    </row>
    <row r="47" spans="1:13" x14ac:dyDescent="0.35">
      <c r="A47" s="3">
        <v>103965136</v>
      </c>
      <c r="B47" s="3" t="s">
        <v>127</v>
      </c>
      <c r="C47" s="3">
        <v>73122813</v>
      </c>
      <c r="D47" s="3" t="s">
        <v>155</v>
      </c>
      <c r="E47" s="1" t="s">
        <v>15</v>
      </c>
      <c r="F47" s="1" t="s">
        <v>38</v>
      </c>
      <c r="G47" s="3" t="s">
        <v>156</v>
      </c>
      <c r="H47" s="3" t="s">
        <v>91</v>
      </c>
      <c r="I47" s="3" t="s">
        <v>91</v>
      </c>
      <c r="J47" s="3" t="s">
        <v>91</v>
      </c>
      <c r="K47" s="3" t="s">
        <v>127</v>
      </c>
      <c r="L47" s="3"/>
      <c r="M47" s="3"/>
    </row>
    <row r="48" spans="1:13" x14ac:dyDescent="0.35">
      <c r="A48" s="3">
        <v>103965136</v>
      </c>
      <c r="B48" s="3" t="s">
        <v>127</v>
      </c>
      <c r="C48" s="3">
        <v>97077681</v>
      </c>
      <c r="D48" s="3" t="s">
        <v>157</v>
      </c>
      <c r="E48" s="1" t="s">
        <v>15</v>
      </c>
      <c r="F48" s="1" t="s">
        <v>38</v>
      </c>
      <c r="G48" s="3" t="s">
        <v>158</v>
      </c>
      <c r="H48" s="3" t="s">
        <v>91</v>
      </c>
      <c r="I48" s="3" t="s">
        <v>91</v>
      </c>
      <c r="J48" s="3" t="s">
        <v>91</v>
      </c>
      <c r="K48" s="3" t="s">
        <v>127</v>
      </c>
      <c r="L48" s="3"/>
      <c r="M48" s="3"/>
    </row>
    <row r="49" spans="1:13" x14ac:dyDescent="0.35">
      <c r="A49" s="3">
        <v>103965136</v>
      </c>
      <c r="B49" s="3" t="s">
        <v>127</v>
      </c>
      <c r="C49" s="3">
        <v>89533813</v>
      </c>
      <c r="D49" s="3" t="s">
        <v>159</v>
      </c>
      <c r="E49" s="1" t="s">
        <v>15</v>
      </c>
      <c r="F49" s="1" t="s">
        <v>38</v>
      </c>
      <c r="G49" s="3" t="s">
        <v>160</v>
      </c>
      <c r="H49" s="3" t="s">
        <v>91</v>
      </c>
      <c r="I49" s="3" t="s">
        <v>91</v>
      </c>
      <c r="J49" s="3" t="s">
        <v>91</v>
      </c>
      <c r="K49" s="3" t="s">
        <v>127</v>
      </c>
      <c r="L49" s="3"/>
      <c r="M49" s="3"/>
    </row>
    <row r="50" spans="1:13" x14ac:dyDescent="0.35">
      <c r="A50" s="3">
        <v>73010977</v>
      </c>
      <c r="B50" s="3" t="s">
        <v>161</v>
      </c>
      <c r="C50" s="3">
        <v>192446872</v>
      </c>
      <c r="D50" s="3" t="s">
        <v>162</v>
      </c>
      <c r="E50" s="1" t="s">
        <v>15</v>
      </c>
      <c r="F50" s="1" t="s">
        <v>82</v>
      </c>
      <c r="G50" s="3" t="s">
        <v>163</v>
      </c>
      <c r="H50" s="3" t="s">
        <v>164</v>
      </c>
      <c r="I50" s="3" t="s">
        <v>164</v>
      </c>
      <c r="J50" s="3" t="s">
        <v>164</v>
      </c>
      <c r="K50" s="3" t="s">
        <v>165</v>
      </c>
      <c r="L50" s="3"/>
      <c r="M50" s="3"/>
    </row>
    <row r="51" spans="1:13" x14ac:dyDescent="0.35">
      <c r="A51" s="3">
        <v>73010977</v>
      </c>
      <c r="B51" s="3" t="s">
        <v>161</v>
      </c>
      <c r="C51" s="3">
        <v>132049602</v>
      </c>
      <c r="D51" s="3" t="s">
        <v>166</v>
      </c>
      <c r="E51" s="1" t="s">
        <v>15</v>
      </c>
      <c r="F51" s="1" t="s">
        <v>82</v>
      </c>
      <c r="G51" s="3" t="s">
        <v>167</v>
      </c>
      <c r="H51" s="3" t="s">
        <v>168</v>
      </c>
      <c r="I51" s="3" t="s">
        <v>168</v>
      </c>
      <c r="J51" s="3" t="s">
        <v>168</v>
      </c>
      <c r="K51" s="3" t="s">
        <v>169</v>
      </c>
      <c r="L51" s="3"/>
      <c r="M51" s="3"/>
    </row>
    <row r="52" spans="1:13" x14ac:dyDescent="0.35">
      <c r="A52" s="3">
        <v>131332009</v>
      </c>
      <c r="B52" s="3" t="s">
        <v>13</v>
      </c>
      <c r="C52" s="3">
        <v>158405598</v>
      </c>
      <c r="D52" s="3" t="s">
        <v>170</v>
      </c>
      <c r="E52" s="1" t="s">
        <v>15</v>
      </c>
      <c r="F52" s="4" t="s">
        <v>266</v>
      </c>
      <c r="G52" s="3" t="s">
        <v>171</v>
      </c>
      <c r="H52" s="3" t="s">
        <v>172</v>
      </c>
      <c r="I52" s="3" t="s">
        <v>173</v>
      </c>
      <c r="J52" s="3" t="s">
        <v>174</v>
      </c>
      <c r="K52" s="3" t="s">
        <v>175</v>
      </c>
      <c r="L52" s="3"/>
      <c r="M52" s="3"/>
    </row>
    <row r="53" spans="1:13" x14ac:dyDescent="0.35">
      <c r="A53" s="3">
        <v>131332009</v>
      </c>
      <c r="B53" s="3" t="s">
        <v>13</v>
      </c>
      <c r="C53" s="3">
        <v>198258326</v>
      </c>
      <c r="D53" s="3" t="s">
        <v>176</v>
      </c>
      <c r="E53" s="1" t="s">
        <v>15</v>
      </c>
      <c r="F53" s="4" t="s">
        <v>266</v>
      </c>
      <c r="G53" s="3" t="s">
        <v>177</v>
      </c>
      <c r="H53" s="3" t="s">
        <v>172</v>
      </c>
      <c r="I53" s="3" t="s">
        <v>178</v>
      </c>
      <c r="J53" s="3" t="s">
        <v>179</v>
      </c>
      <c r="K53" s="3" t="s">
        <v>175</v>
      </c>
      <c r="L53" s="3"/>
      <c r="M53" s="3"/>
    </row>
    <row r="54" spans="1:13" x14ac:dyDescent="0.35">
      <c r="A54" s="3">
        <v>213863452</v>
      </c>
      <c r="B54" s="3" t="s">
        <v>45</v>
      </c>
      <c r="C54" s="3">
        <v>73010977</v>
      </c>
      <c r="D54" s="3" t="s">
        <v>161</v>
      </c>
      <c r="E54" s="1" t="s">
        <v>15</v>
      </c>
      <c r="F54" s="4" t="s">
        <v>266</v>
      </c>
      <c r="G54" s="3" t="s">
        <v>180</v>
      </c>
      <c r="H54" s="3" t="s">
        <v>181</v>
      </c>
      <c r="I54" s="3" t="s">
        <v>182</v>
      </c>
      <c r="J54" s="3" t="s">
        <v>183</v>
      </c>
      <c r="K54" s="3" t="s">
        <v>184</v>
      </c>
      <c r="L54" s="3"/>
      <c r="M54" s="3"/>
    </row>
    <row r="55" spans="1:13" x14ac:dyDescent="0.35">
      <c r="A55" s="3">
        <v>156015539</v>
      </c>
      <c r="B55" s="3" t="s">
        <v>37</v>
      </c>
      <c r="C55" s="3">
        <v>114048119</v>
      </c>
      <c r="D55" s="3" t="s">
        <v>185</v>
      </c>
      <c r="E55" s="1" t="s">
        <v>15</v>
      </c>
      <c r="F55" s="4" t="s">
        <v>266</v>
      </c>
      <c r="G55" s="3" t="s">
        <v>186</v>
      </c>
      <c r="H55" s="3" t="s">
        <v>187</v>
      </c>
      <c r="I55" s="3" t="s">
        <v>188</v>
      </c>
      <c r="J55" s="3" t="s">
        <v>179</v>
      </c>
      <c r="K55" s="3" t="s">
        <v>72</v>
      </c>
      <c r="L55" s="3"/>
      <c r="M55" s="3"/>
    </row>
    <row r="56" spans="1:13" x14ac:dyDescent="0.35">
      <c r="A56" s="3">
        <v>156015539</v>
      </c>
      <c r="B56" s="3" t="s">
        <v>37</v>
      </c>
      <c r="C56" s="3" t="s">
        <v>189</v>
      </c>
      <c r="D56" s="3" t="s">
        <v>190</v>
      </c>
      <c r="E56" s="1" t="s">
        <v>15</v>
      </c>
      <c r="F56" s="4" t="s">
        <v>266</v>
      </c>
      <c r="G56" s="3" t="s">
        <v>191</v>
      </c>
      <c r="H56" s="3" t="s">
        <v>187</v>
      </c>
      <c r="I56" s="3" t="s">
        <v>192</v>
      </c>
      <c r="J56" s="3" t="s">
        <v>179</v>
      </c>
      <c r="K56" s="3" t="s">
        <v>72</v>
      </c>
      <c r="L56" s="3"/>
      <c r="M56" s="3"/>
    </row>
    <row r="57" spans="1:13" x14ac:dyDescent="0.35">
      <c r="A57" s="3">
        <v>161405728</v>
      </c>
      <c r="B57" s="3" t="s">
        <v>124</v>
      </c>
      <c r="C57" s="3">
        <v>267949042</v>
      </c>
      <c r="D57" s="3" t="s">
        <v>193</v>
      </c>
      <c r="E57" s="1" t="s">
        <v>15</v>
      </c>
      <c r="F57" s="4" t="s">
        <v>266</v>
      </c>
      <c r="G57" s="3" t="s">
        <v>194</v>
      </c>
      <c r="H57" s="3" t="s">
        <v>195</v>
      </c>
      <c r="I57" s="3" t="s">
        <v>196</v>
      </c>
      <c r="J57" s="3" t="s">
        <v>179</v>
      </c>
      <c r="K57" s="3" t="s">
        <v>197</v>
      </c>
      <c r="L57" s="3"/>
      <c r="M57" s="3"/>
    </row>
    <row r="58" spans="1:13" ht="29" x14ac:dyDescent="0.35">
      <c r="A58" s="3">
        <v>130276172</v>
      </c>
      <c r="B58" s="3" t="s">
        <v>63</v>
      </c>
      <c r="C58" s="3" t="s">
        <v>198</v>
      </c>
      <c r="D58" s="3" t="s">
        <v>199</v>
      </c>
      <c r="E58" s="1" t="s">
        <v>15</v>
      </c>
      <c r="F58" s="4" t="s">
        <v>266</v>
      </c>
      <c r="G58" s="3" t="s">
        <v>200</v>
      </c>
      <c r="H58" s="3" t="s">
        <v>201</v>
      </c>
      <c r="I58" s="3" t="s">
        <v>202</v>
      </c>
      <c r="J58" s="3" t="s">
        <v>179</v>
      </c>
      <c r="K58" s="3" t="s">
        <v>203</v>
      </c>
      <c r="L58" s="3"/>
      <c r="M58" s="3"/>
    </row>
    <row r="59" spans="1:13" x14ac:dyDescent="0.35">
      <c r="A59" s="3">
        <v>103741106</v>
      </c>
      <c r="B59" s="3" t="s">
        <v>88</v>
      </c>
      <c r="C59" s="3">
        <v>130840000</v>
      </c>
      <c r="D59" s="3" t="s">
        <v>204</v>
      </c>
      <c r="E59" s="1" t="s">
        <v>15</v>
      </c>
      <c r="F59" s="4" t="s">
        <v>266</v>
      </c>
      <c r="G59" s="3" t="s">
        <v>205</v>
      </c>
      <c r="H59" s="3" t="s">
        <v>195</v>
      </c>
      <c r="I59" s="3" t="s">
        <v>91</v>
      </c>
      <c r="J59" s="3" t="s">
        <v>179</v>
      </c>
      <c r="K59" s="3" t="s">
        <v>92</v>
      </c>
      <c r="L59" s="3"/>
      <c r="M59" s="3"/>
    </row>
    <row r="60" spans="1:13" x14ac:dyDescent="0.35">
      <c r="A60" s="3">
        <v>136574124</v>
      </c>
      <c r="B60" s="3" t="s">
        <v>107</v>
      </c>
      <c r="C60" s="3">
        <v>90979922</v>
      </c>
      <c r="D60" s="3" t="s">
        <v>206</v>
      </c>
      <c r="E60" s="1" t="s">
        <v>15</v>
      </c>
      <c r="F60" s="4" t="s">
        <v>266</v>
      </c>
      <c r="G60" s="3" t="s">
        <v>207</v>
      </c>
      <c r="H60" s="3" t="s">
        <v>195</v>
      </c>
      <c r="I60" s="3" t="s">
        <v>91</v>
      </c>
      <c r="J60" s="3" t="s">
        <v>179</v>
      </c>
      <c r="K60" s="3" t="s">
        <v>107</v>
      </c>
      <c r="L60" s="3"/>
      <c r="M60" s="3"/>
    </row>
    <row r="61" spans="1:13" x14ac:dyDescent="0.35">
      <c r="A61" s="3">
        <v>103965136</v>
      </c>
      <c r="B61" s="3" t="s">
        <v>127</v>
      </c>
      <c r="C61" s="3">
        <v>116828677</v>
      </c>
      <c r="D61" s="3" t="s">
        <v>208</v>
      </c>
      <c r="E61" s="1" t="s">
        <v>15</v>
      </c>
      <c r="F61" s="4" t="s">
        <v>266</v>
      </c>
      <c r="G61" s="3" t="s">
        <v>209</v>
      </c>
      <c r="H61" s="3" t="s">
        <v>195</v>
      </c>
      <c r="I61" s="3" t="s">
        <v>91</v>
      </c>
      <c r="J61" s="3" t="s">
        <v>179</v>
      </c>
      <c r="K61" s="3" t="s">
        <v>127</v>
      </c>
      <c r="L61" s="3"/>
      <c r="M61" s="3"/>
    </row>
    <row r="62" spans="1:13" x14ac:dyDescent="0.35">
      <c r="A62" s="3">
        <v>167427081</v>
      </c>
      <c r="B62" s="3" t="s">
        <v>25</v>
      </c>
      <c r="C62" s="3">
        <v>161004960</v>
      </c>
      <c r="D62" s="3" t="s">
        <v>210</v>
      </c>
      <c r="E62" s="1" t="s">
        <v>15</v>
      </c>
      <c r="F62" s="4" t="s">
        <v>266</v>
      </c>
      <c r="G62" s="3" t="s">
        <v>211</v>
      </c>
      <c r="H62" s="3" t="s">
        <v>187</v>
      </c>
      <c r="I62" s="3" t="s">
        <v>212</v>
      </c>
      <c r="J62" s="3" t="s">
        <v>179</v>
      </c>
      <c r="K62" s="3" t="s">
        <v>213</v>
      </c>
      <c r="L62" s="3"/>
      <c r="M62" s="3"/>
    </row>
    <row r="63" spans="1:13" x14ac:dyDescent="0.35">
      <c r="A63" s="3">
        <v>70377810</v>
      </c>
      <c r="B63" s="6" t="s">
        <v>122</v>
      </c>
      <c r="C63" s="5" t="s">
        <v>216</v>
      </c>
      <c r="D63" s="5" t="s">
        <v>217</v>
      </c>
      <c r="E63" s="1" t="s">
        <v>15</v>
      </c>
      <c r="F63" s="1" t="s">
        <v>38</v>
      </c>
      <c r="G63" s="3" t="s">
        <v>218</v>
      </c>
      <c r="H63" s="3" t="s">
        <v>91</v>
      </c>
      <c r="I63" s="3" t="s">
        <v>91</v>
      </c>
      <c r="J63" s="3" t="s">
        <v>91</v>
      </c>
      <c r="K63" s="3" t="s">
        <v>66</v>
      </c>
      <c r="L63" s="3"/>
      <c r="M63" s="3"/>
    </row>
    <row r="64" spans="1:13" x14ac:dyDescent="0.35">
      <c r="A64" s="3">
        <v>70377810</v>
      </c>
      <c r="B64" s="6" t="s">
        <v>122</v>
      </c>
      <c r="C64" s="5">
        <v>90659766</v>
      </c>
      <c r="D64" s="5" t="s">
        <v>219</v>
      </c>
      <c r="E64" s="1" t="s">
        <v>15</v>
      </c>
      <c r="F64" s="1" t="s">
        <v>38</v>
      </c>
      <c r="G64" s="3" t="s">
        <v>220</v>
      </c>
      <c r="H64" s="3" t="s">
        <v>91</v>
      </c>
      <c r="I64" s="3" t="s">
        <v>91</v>
      </c>
      <c r="J64" s="3" t="s">
        <v>91</v>
      </c>
      <c r="K64" s="3" t="s">
        <v>66</v>
      </c>
      <c r="L64" s="3"/>
      <c r="M64" s="3"/>
    </row>
    <row r="65" spans="1:13" x14ac:dyDescent="0.35">
      <c r="A65" s="3">
        <v>70377810</v>
      </c>
      <c r="B65" s="6" t="s">
        <v>122</v>
      </c>
      <c r="C65" s="5">
        <v>137569116</v>
      </c>
      <c r="D65" s="5" t="s">
        <v>221</v>
      </c>
      <c r="E65" s="1" t="s">
        <v>15</v>
      </c>
      <c r="F65" s="1" t="s">
        <v>38</v>
      </c>
      <c r="G65" s="3" t="s">
        <v>222</v>
      </c>
      <c r="H65" s="3" t="s">
        <v>91</v>
      </c>
      <c r="I65" s="3" t="s">
        <v>91</v>
      </c>
      <c r="J65" s="3" t="s">
        <v>91</v>
      </c>
      <c r="K65" s="3" t="s">
        <v>66</v>
      </c>
      <c r="L65" s="3"/>
      <c r="M65" s="3"/>
    </row>
    <row r="66" spans="1:13" x14ac:dyDescent="0.35">
      <c r="A66" s="3">
        <v>70377810</v>
      </c>
      <c r="B66" s="6" t="s">
        <v>122</v>
      </c>
      <c r="C66" s="5">
        <v>90469177</v>
      </c>
      <c r="D66" s="5" t="s">
        <v>223</v>
      </c>
      <c r="E66" s="1" t="s">
        <v>15</v>
      </c>
      <c r="F66" s="1" t="s">
        <v>38</v>
      </c>
      <c r="G66" s="3" t="s">
        <v>224</v>
      </c>
      <c r="H66" s="3" t="s">
        <v>91</v>
      </c>
      <c r="I66" s="3" t="s">
        <v>91</v>
      </c>
      <c r="J66" s="3" t="s">
        <v>91</v>
      </c>
      <c r="K66" s="3" t="s">
        <v>66</v>
      </c>
      <c r="L66" s="3"/>
      <c r="M66" s="3"/>
    </row>
    <row r="67" spans="1:13" x14ac:dyDescent="0.35">
      <c r="A67" s="3">
        <v>70377810</v>
      </c>
      <c r="B67" s="6" t="s">
        <v>122</v>
      </c>
      <c r="C67" s="5">
        <v>90495119</v>
      </c>
      <c r="D67" s="5" t="s">
        <v>225</v>
      </c>
      <c r="E67" s="1" t="s">
        <v>15</v>
      </c>
      <c r="F67" s="1" t="s">
        <v>38</v>
      </c>
      <c r="G67" s="3" t="s">
        <v>226</v>
      </c>
      <c r="H67" s="3" t="s">
        <v>91</v>
      </c>
      <c r="I67" s="3" t="s">
        <v>91</v>
      </c>
      <c r="J67" s="3" t="s">
        <v>91</v>
      </c>
      <c r="K67" s="3" t="s">
        <v>66</v>
      </c>
      <c r="L67" s="3"/>
      <c r="M67" s="3"/>
    </row>
    <row r="68" spans="1:13" x14ac:dyDescent="0.35">
      <c r="A68" s="3">
        <v>70377810</v>
      </c>
      <c r="B68" s="6" t="s">
        <v>122</v>
      </c>
      <c r="C68" s="5">
        <v>95000673</v>
      </c>
      <c r="D68" s="5" t="s">
        <v>227</v>
      </c>
      <c r="E68" s="1" t="s">
        <v>15</v>
      </c>
      <c r="F68" s="1" t="s">
        <v>38</v>
      </c>
      <c r="G68" s="3" t="s">
        <v>228</v>
      </c>
      <c r="H68" s="3" t="s">
        <v>91</v>
      </c>
      <c r="I68" s="3" t="s">
        <v>91</v>
      </c>
      <c r="J68" s="3" t="s">
        <v>91</v>
      </c>
      <c r="K68" s="3" t="s">
        <v>66</v>
      </c>
      <c r="L68" s="3"/>
      <c r="M68" s="3"/>
    </row>
    <row r="69" spans="1:13" x14ac:dyDescent="0.35">
      <c r="A69" s="3">
        <v>70377810</v>
      </c>
      <c r="B69" s="6" t="s">
        <v>122</v>
      </c>
      <c r="C69" s="5">
        <v>132328579</v>
      </c>
      <c r="D69" s="5" t="s">
        <v>229</v>
      </c>
      <c r="E69" s="1" t="s">
        <v>15</v>
      </c>
      <c r="F69" s="1" t="s">
        <v>38</v>
      </c>
      <c r="G69" s="3" t="s">
        <v>230</v>
      </c>
      <c r="H69" s="3" t="s">
        <v>91</v>
      </c>
      <c r="I69" s="3" t="s">
        <v>91</v>
      </c>
      <c r="J69" s="3" t="s">
        <v>91</v>
      </c>
      <c r="K69" s="3" t="s">
        <v>66</v>
      </c>
      <c r="L69" s="3"/>
      <c r="M69" s="3"/>
    </row>
    <row r="70" spans="1:13" x14ac:dyDescent="0.35">
      <c r="A70" s="3">
        <v>70377810</v>
      </c>
      <c r="B70" s="6" t="s">
        <v>122</v>
      </c>
      <c r="C70" s="5">
        <v>131173407</v>
      </c>
      <c r="D70" s="5" t="s">
        <v>231</v>
      </c>
      <c r="E70" s="1" t="s">
        <v>15</v>
      </c>
      <c r="F70" s="1" t="s">
        <v>38</v>
      </c>
      <c r="G70" s="3" t="s">
        <v>232</v>
      </c>
      <c r="H70" s="3" t="s">
        <v>91</v>
      </c>
      <c r="I70" s="3" t="s">
        <v>91</v>
      </c>
      <c r="J70" s="3" t="s">
        <v>91</v>
      </c>
      <c r="K70" s="3" t="s">
        <v>66</v>
      </c>
      <c r="L70" s="3"/>
      <c r="M70" s="3"/>
    </row>
    <row r="71" spans="1:13" x14ac:dyDescent="0.35">
      <c r="A71" s="3">
        <v>54366043</v>
      </c>
      <c r="B71" s="3" t="s">
        <v>46</v>
      </c>
      <c r="C71" s="3">
        <v>212562181</v>
      </c>
      <c r="D71" s="3" t="s">
        <v>233</v>
      </c>
      <c r="E71" s="1" t="s">
        <v>15</v>
      </c>
      <c r="F71" s="1" t="s">
        <v>38</v>
      </c>
      <c r="G71" s="3" t="s">
        <v>234</v>
      </c>
      <c r="H71" s="3" t="s">
        <v>235</v>
      </c>
      <c r="I71" s="3" t="s">
        <v>235</v>
      </c>
      <c r="J71" s="3" t="s">
        <v>235</v>
      </c>
      <c r="K71" s="3" t="s">
        <v>236</v>
      </c>
      <c r="L71" s="3"/>
      <c r="M71" s="3"/>
    </row>
    <row r="72" spans="1:13" x14ac:dyDescent="0.35">
      <c r="A72" s="3">
        <v>156015539</v>
      </c>
      <c r="B72" s="3" t="s">
        <v>37</v>
      </c>
      <c r="C72" s="3">
        <v>18037099</v>
      </c>
      <c r="D72" s="3" t="s">
        <v>237</v>
      </c>
      <c r="E72" s="1" t="s">
        <v>15</v>
      </c>
      <c r="F72" s="4" t="s">
        <v>266</v>
      </c>
      <c r="G72" s="3" t="s">
        <v>238</v>
      </c>
      <c r="H72" s="3" t="s">
        <v>71</v>
      </c>
      <c r="I72" s="3" t="s">
        <v>71</v>
      </c>
      <c r="J72" s="3" t="s">
        <v>71</v>
      </c>
      <c r="K72" s="3" t="s">
        <v>72</v>
      </c>
      <c r="L72" s="3"/>
      <c r="M72" s="3"/>
    </row>
    <row r="73" spans="1:13" x14ac:dyDescent="0.35">
      <c r="A73" s="3">
        <v>103741106</v>
      </c>
      <c r="B73" s="3" t="s">
        <v>88</v>
      </c>
      <c r="C73" s="3">
        <v>18533154</v>
      </c>
      <c r="D73" s="3" t="s">
        <v>239</v>
      </c>
      <c r="E73" s="1" t="s">
        <v>15</v>
      </c>
      <c r="F73" s="1" t="s">
        <v>38</v>
      </c>
      <c r="G73" s="3" t="s">
        <v>240</v>
      </c>
      <c r="H73" s="3" t="s">
        <v>91</v>
      </c>
      <c r="I73" s="3" t="s">
        <v>91</v>
      </c>
      <c r="J73" s="3" t="s">
        <v>91</v>
      </c>
      <c r="K73" s="3" t="s">
        <v>92</v>
      </c>
      <c r="L73" s="3"/>
      <c r="M73" s="3"/>
    </row>
    <row r="74" spans="1:13" x14ac:dyDescent="0.35">
      <c r="A74" s="3">
        <v>103741106</v>
      </c>
      <c r="B74" s="3" t="s">
        <v>88</v>
      </c>
      <c r="C74" s="3">
        <v>13084000</v>
      </c>
      <c r="D74" s="3" t="s">
        <v>204</v>
      </c>
      <c r="E74" s="1" t="s">
        <v>15</v>
      </c>
      <c r="F74" s="1" t="s">
        <v>38</v>
      </c>
      <c r="G74" s="3" t="s">
        <v>205</v>
      </c>
      <c r="H74" s="3" t="s">
        <v>91</v>
      </c>
      <c r="I74" s="3" t="s">
        <v>91</v>
      </c>
      <c r="J74" s="3" t="s">
        <v>91</v>
      </c>
      <c r="K74" s="3" t="s">
        <v>92</v>
      </c>
      <c r="L74" s="3"/>
      <c r="M74" s="3"/>
    </row>
    <row r="75" spans="1:13" x14ac:dyDescent="0.35">
      <c r="A75" s="3">
        <v>136574124</v>
      </c>
      <c r="B75" s="3" t="s">
        <v>107</v>
      </c>
      <c r="C75" s="3">
        <v>14045110</v>
      </c>
      <c r="D75" s="3" t="s">
        <v>241</v>
      </c>
      <c r="E75" s="1" t="s">
        <v>15</v>
      </c>
      <c r="F75" s="1" t="s">
        <v>38</v>
      </c>
      <c r="G75" s="3" t="s">
        <v>242</v>
      </c>
      <c r="H75" s="3" t="s">
        <v>91</v>
      </c>
      <c r="I75" s="3" t="s">
        <v>91</v>
      </c>
      <c r="J75" s="3" t="s">
        <v>91</v>
      </c>
      <c r="K75" s="3" t="s">
        <v>107</v>
      </c>
      <c r="L75" s="3"/>
      <c r="M75" s="3"/>
    </row>
    <row r="76" spans="1:13" x14ac:dyDescent="0.35">
      <c r="A76" s="3">
        <v>136574124</v>
      </c>
      <c r="B76" s="3" t="s">
        <v>107</v>
      </c>
      <c r="C76" s="3">
        <v>13271168</v>
      </c>
      <c r="D76" s="3" t="s">
        <v>243</v>
      </c>
      <c r="E76" s="1" t="s">
        <v>15</v>
      </c>
      <c r="F76" s="1" t="s">
        <v>38</v>
      </c>
      <c r="G76" s="3" t="s">
        <v>244</v>
      </c>
      <c r="H76" s="3" t="s">
        <v>91</v>
      </c>
      <c r="I76" s="3" t="s">
        <v>91</v>
      </c>
      <c r="J76" s="3" t="s">
        <v>91</v>
      </c>
      <c r="K76" s="3" t="s">
        <v>107</v>
      </c>
      <c r="L76" s="3"/>
      <c r="M76" s="3"/>
    </row>
    <row r="77" spans="1:13" x14ac:dyDescent="0.35">
      <c r="A77" s="3">
        <v>136574124</v>
      </c>
      <c r="B77" s="3" t="s">
        <v>107</v>
      </c>
      <c r="C77" s="3">
        <v>9097992</v>
      </c>
      <c r="D77" s="3" t="s">
        <v>206</v>
      </c>
      <c r="E77" s="1" t="s">
        <v>15</v>
      </c>
      <c r="F77" s="1" t="s">
        <v>38</v>
      </c>
      <c r="G77" s="3" t="s">
        <v>207</v>
      </c>
      <c r="H77" s="3" t="s">
        <v>91</v>
      </c>
      <c r="I77" s="3" t="s">
        <v>91</v>
      </c>
      <c r="J77" s="3" t="s">
        <v>91</v>
      </c>
      <c r="K77" s="3" t="s">
        <v>107</v>
      </c>
      <c r="L77" s="3"/>
      <c r="M77" s="3"/>
    </row>
    <row r="78" spans="1:13" x14ac:dyDescent="0.35">
      <c r="A78" s="3">
        <v>103965136</v>
      </c>
      <c r="B78" s="3" t="s">
        <v>127</v>
      </c>
      <c r="C78" s="3">
        <v>13053539</v>
      </c>
      <c r="D78" s="3" t="s">
        <v>245</v>
      </c>
      <c r="E78" s="1" t="s">
        <v>15</v>
      </c>
      <c r="F78" s="1" t="s">
        <v>38</v>
      </c>
      <c r="G78" s="3" t="s">
        <v>246</v>
      </c>
      <c r="H78" s="3" t="s">
        <v>91</v>
      </c>
      <c r="I78" s="3" t="s">
        <v>91</v>
      </c>
      <c r="J78" s="3" t="s">
        <v>91</v>
      </c>
      <c r="K78" s="3" t="s">
        <v>127</v>
      </c>
      <c r="L78" s="3"/>
      <c r="M78" s="3"/>
    </row>
    <row r="79" spans="1:13" x14ac:dyDescent="0.35">
      <c r="A79" s="3">
        <v>103965136</v>
      </c>
      <c r="B79" s="3" t="s">
        <v>127</v>
      </c>
      <c r="C79" s="3">
        <v>11682867</v>
      </c>
      <c r="D79" s="3" t="s">
        <v>208</v>
      </c>
      <c r="E79" s="1" t="s">
        <v>15</v>
      </c>
      <c r="F79" s="1" t="s">
        <v>38</v>
      </c>
      <c r="G79" s="3" t="s">
        <v>209</v>
      </c>
      <c r="H79" s="3" t="s">
        <v>91</v>
      </c>
      <c r="I79" s="3" t="s">
        <v>91</v>
      </c>
      <c r="J79" s="3" t="s">
        <v>91</v>
      </c>
      <c r="K79" s="3" t="s">
        <v>127</v>
      </c>
      <c r="L79" s="3"/>
      <c r="M79" s="3"/>
    </row>
    <row r="80" spans="1:13" x14ac:dyDescent="0.35">
      <c r="A80" s="3">
        <v>70377810</v>
      </c>
      <c r="B80" s="3" t="s">
        <v>122</v>
      </c>
      <c r="C80" s="3">
        <v>163806606</v>
      </c>
      <c r="D80" s="3" t="s">
        <v>247</v>
      </c>
      <c r="E80" s="1" t="s">
        <v>15</v>
      </c>
      <c r="F80" s="4" t="s">
        <v>266</v>
      </c>
      <c r="G80" s="3" t="s">
        <v>248</v>
      </c>
      <c r="H80" s="3" t="s">
        <v>91</v>
      </c>
      <c r="I80" s="3" t="s">
        <v>91</v>
      </c>
      <c r="J80" s="3" t="s">
        <v>91</v>
      </c>
      <c r="K80" s="3" t="s">
        <v>249</v>
      </c>
      <c r="L80" s="3"/>
      <c r="M80" s="3"/>
    </row>
    <row r="81" spans="1:13" x14ac:dyDescent="0.35">
      <c r="A81" s="3">
        <v>70377810</v>
      </c>
      <c r="B81" s="3" t="s">
        <v>122</v>
      </c>
      <c r="C81" s="3">
        <v>116207109</v>
      </c>
      <c r="D81" s="3" t="s">
        <v>250</v>
      </c>
      <c r="E81" s="1" t="s">
        <v>15</v>
      </c>
      <c r="F81" s="1" t="s">
        <v>38</v>
      </c>
      <c r="G81" s="3" t="s">
        <v>251</v>
      </c>
      <c r="H81" s="3" t="s">
        <v>91</v>
      </c>
      <c r="I81" s="3" t="s">
        <v>91</v>
      </c>
      <c r="J81" s="3" t="s">
        <v>91</v>
      </c>
      <c r="K81" s="3" t="s">
        <v>249</v>
      </c>
      <c r="L81" s="3"/>
      <c r="M81" s="3"/>
    </row>
    <row r="82" spans="1:13" x14ac:dyDescent="0.35">
      <c r="A82" s="3">
        <v>70377810</v>
      </c>
      <c r="B82" s="3" t="s">
        <v>122</v>
      </c>
      <c r="C82" s="3">
        <v>88040651</v>
      </c>
      <c r="D82" s="3" t="s">
        <v>252</v>
      </c>
      <c r="E82" s="1" t="s">
        <v>15</v>
      </c>
      <c r="F82" s="1" t="s">
        <v>38</v>
      </c>
      <c r="G82" s="3" t="s">
        <v>253</v>
      </c>
      <c r="H82" s="3" t="s">
        <v>91</v>
      </c>
      <c r="I82" s="3" t="s">
        <v>91</v>
      </c>
      <c r="J82" s="3" t="s">
        <v>91</v>
      </c>
      <c r="K82" s="3" t="s">
        <v>249</v>
      </c>
      <c r="L82" s="3"/>
      <c r="M82" s="3"/>
    </row>
    <row r="83" spans="1:13" x14ac:dyDescent="0.35">
      <c r="A83" s="3">
        <v>70377810</v>
      </c>
      <c r="B83" s="3" t="s">
        <v>122</v>
      </c>
      <c r="C83" s="3">
        <v>130383858</v>
      </c>
      <c r="D83" s="3" t="s">
        <v>254</v>
      </c>
      <c r="E83" s="1" t="s">
        <v>15</v>
      </c>
      <c r="F83" s="1" t="s">
        <v>38</v>
      </c>
      <c r="G83" s="3" t="s">
        <v>255</v>
      </c>
      <c r="H83" s="3" t="s">
        <v>91</v>
      </c>
      <c r="I83" s="3" t="s">
        <v>91</v>
      </c>
      <c r="J83" s="3" t="s">
        <v>91</v>
      </c>
      <c r="K83" s="3" t="s">
        <v>249</v>
      </c>
      <c r="L83" s="3"/>
      <c r="M83" s="3"/>
    </row>
    <row r="84" spans="1:13" x14ac:dyDescent="0.35">
      <c r="A84" s="3">
        <v>70377810</v>
      </c>
      <c r="B84" s="3" t="s">
        <v>122</v>
      </c>
      <c r="C84" s="3">
        <v>143715566</v>
      </c>
      <c r="D84" s="3" t="s">
        <v>256</v>
      </c>
      <c r="E84" s="1" t="s">
        <v>15</v>
      </c>
      <c r="F84" s="1" t="s">
        <v>38</v>
      </c>
      <c r="G84" s="3" t="s">
        <v>257</v>
      </c>
      <c r="H84" s="3" t="s">
        <v>91</v>
      </c>
      <c r="I84" s="3" t="s">
        <v>91</v>
      </c>
      <c r="J84" s="3" t="s">
        <v>91</v>
      </c>
      <c r="K84" s="3" t="s">
        <v>249</v>
      </c>
      <c r="L84" s="3"/>
      <c r="M84" s="3"/>
    </row>
    <row r="85" spans="1:13" x14ac:dyDescent="0.35">
      <c r="A85" s="3">
        <v>70377810</v>
      </c>
      <c r="B85" s="3" t="s">
        <v>122</v>
      </c>
      <c r="C85" s="3">
        <v>87822109</v>
      </c>
      <c r="D85" s="3" t="s">
        <v>258</v>
      </c>
      <c r="E85" s="1" t="s">
        <v>15</v>
      </c>
      <c r="F85" s="1" t="s">
        <v>38</v>
      </c>
      <c r="G85" s="3" t="s">
        <v>259</v>
      </c>
      <c r="H85" s="3" t="s">
        <v>91</v>
      </c>
      <c r="I85" s="3" t="s">
        <v>91</v>
      </c>
      <c r="J85" s="3" t="s">
        <v>91</v>
      </c>
      <c r="K85" s="3" t="s">
        <v>249</v>
      </c>
      <c r="L85" s="3"/>
      <c r="M85" s="3"/>
    </row>
    <row r="86" spans="1:13" x14ac:dyDescent="0.35">
      <c r="A86" s="3">
        <v>70377810</v>
      </c>
      <c r="B86" s="3" t="s">
        <v>122</v>
      </c>
      <c r="C86" s="3" t="s">
        <v>260</v>
      </c>
      <c r="D86" s="3" t="s">
        <v>261</v>
      </c>
      <c r="E86" s="1" t="s">
        <v>15</v>
      </c>
      <c r="F86" s="1" t="s">
        <v>38</v>
      </c>
      <c r="G86" s="3" t="s">
        <v>262</v>
      </c>
      <c r="H86" s="3" t="s">
        <v>91</v>
      </c>
      <c r="I86" s="3" t="s">
        <v>91</v>
      </c>
      <c r="J86" s="3" t="s">
        <v>91</v>
      </c>
      <c r="K86" s="3"/>
      <c r="L86" s="3"/>
      <c r="M86" s="3"/>
    </row>
    <row r="87" spans="1:13" x14ac:dyDescent="0.35">
      <c r="A87" s="3">
        <v>70377810</v>
      </c>
      <c r="B87" s="3" t="s">
        <v>122</v>
      </c>
      <c r="C87" s="3" t="s">
        <v>263</v>
      </c>
      <c r="D87" s="3" t="s">
        <v>264</v>
      </c>
      <c r="E87" s="1" t="s">
        <v>15</v>
      </c>
      <c r="F87" s="1" t="s">
        <v>38</v>
      </c>
      <c r="G87" s="3" t="s">
        <v>265</v>
      </c>
      <c r="H87" s="3" t="s">
        <v>91</v>
      </c>
      <c r="I87" s="3" t="s">
        <v>91</v>
      </c>
      <c r="J87" s="3" t="s">
        <v>91</v>
      </c>
      <c r="K87" s="3"/>
      <c r="L87" s="3"/>
      <c r="M87" s="3"/>
    </row>
  </sheetData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4FC2-5274-4AF1-AF65-17D973B57E1A}">
  <dimension ref="A1:M90"/>
  <sheetViews>
    <sheetView topLeftCell="B71" workbookViewId="0">
      <selection activeCell="F1" sqref="F1:F1048576"/>
    </sheetView>
  </sheetViews>
  <sheetFormatPr baseColWidth="10" defaultRowHeight="14.5" x14ac:dyDescent="0.35"/>
  <cols>
    <col min="1" max="1" width="26.1796875" customWidth="1"/>
    <col min="2" max="2" width="52.26953125" customWidth="1"/>
    <col min="3" max="3" width="25.453125" customWidth="1"/>
    <col min="4" max="4" width="43" customWidth="1"/>
    <col min="5" max="5" width="12" customWidth="1"/>
    <col min="6" max="6" width="17.81640625" style="13" customWidth="1"/>
    <col min="7" max="7" width="31.26953125" customWidth="1"/>
    <col min="8" max="10" width="38.26953125" customWidth="1"/>
    <col min="11" max="11" width="28.54296875" customWidth="1"/>
    <col min="12" max="13" width="14.81640625" customWidth="1"/>
  </cols>
  <sheetData>
    <row r="1" spans="1:13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0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s="3">
        <v>131332009</v>
      </c>
      <c r="B2" s="3" t="s">
        <v>13</v>
      </c>
      <c r="C2" s="3">
        <v>184656981</v>
      </c>
      <c r="D2" s="3" t="s">
        <v>14</v>
      </c>
      <c r="E2" s="1" t="s">
        <v>15</v>
      </c>
      <c r="F2" s="11" t="s">
        <v>266</v>
      </c>
      <c r="G2" s="3" t="s">
        <v>16</v>
      </c>
      <c r="H2" s="3" t="s">
        <v>17</v>
      </c>
      <c r="I2" s="3" t="s">
        <v>17</v>
      </c>
      <c r="J2" s="3" t="s">
        <v>17</v>
      </c>
      <c r="K2" s="3" t="s">
        <v>18</v>
      </c>
      <c r="L2" s="3"/>
      <c r="M2" s="3"/>
    </row>
    <row r="3" spans="1:13" x14ac:dyDescent="0.35">
      <c r="A3" s="3">
        <v>131332009</v>
      </c>
      <c r="B3" s="3" t="s">
        <v>13</v>
      </c>
      <c r="C3" s="3" t="s">
        <v>19</v>
      </c>
      <c r="D3" s="3" t="s">
        <v>20</v>
      </c>
      <c r="E3" s="1" t="s">
        <v>15</v>
      </c>
      <c r="F3" s="11" t="s">
        <v>266</v>
      </c>
      <c r="G3" s="3" t="s">
        <v>21</v>
      </c>
      <c r="H3" s="3" t="s">
        <v>17</v>
      </c>
      <c r="I3" s="3" t="s">
        <v>17</v>
      </c>
      <c r="J3" s="3" t="s">
        <v>17</v>
      </c>
      <c r="K3" s="3" t="s">
        <v>18</v>
      </c>
      <c r="L3" s="3"/>
      <c r="M3" s="3"/>
    </row>
    <row r="4" spans="1:13" x14ac:dyDescent="0.35">
      <c r="A4" s="3">
        <v>131332009</v>
      </c>
      <c r="B4" s="3" t="s">
        <v>13</v>
      </c>
      <c r="C4" s="3">
        <v>169372985</v>
      </c>
      <c r="D4" s="3" t="s">
        <v>22</v>
      </c>
      <c r="E4" s="1" t="s">
        <v>15</v>
      </c>
      <c r="F4" s="11" t="s">
        <v>266</v>
      </c>
      <c r="G4" s="3" t="s">
        <v>23</v>
      </c>
      <c r="H4" s="3" t="s">
        <v>24</v>
      </c>
      <c r="I4" s="3" t="s">
        <v>24</v>
      </c>
      <c r="J4" s="3" t="s">
        <v>24</v>
      </c>
      <c r="K4" s="3" t="s">
        <v>18</v>
      </c>
      <c r="L4" s="3"/>
      <c r="M4" s="3"/>
    </row>
    <row r="5" spans="1:13" x14ac:dyDescent="0.35">
      <c r="A5" s="5"/>
      <c r="B5" s="6" t="s">
        <v>45</v>
      </c>
      <c r="C5" s="5">
        <v>167427081</v>
      </c>
      <c r="D5" s="5" t="s">
        <v>25</v>
      </c>
      <c r="E5" s="1" t="s">
        <v>15</v>
      </c>
      <c r="F5" s="11" t="s">
        <v>267</v>
      </c>
      <c r="G5" s="3" t="s">
        <v>26</v>
      </c>
      <c r="H5" s="3" t="s">
        <v>27</v>
      </c>
      <c r="I5" s="3" t="s">
        <v>27</v>
      </c>
      <c r="J5" s="3" t="s">
        <v>27</v>
      </c>
      <c r="K5" s="3" t="s">
        <v>18</v>
      </c>
      <c r="L5" s="3"/>
      <c r="M5" s="3"/>
    </row>
    <row r="6" spans="1:13" x14ac:dyDescent="0.35">
      <c r="A6" s="3">
        <v>131332009</v>
      </c>
      <c r="B6" s="3" t="s">
        <v>13</v>
      </c>
      <c r="C6" s="3">
        <v>98983732</v>
      </c>
      <c r="D6" s="3" t="s">
        <v>28</v>
      </c>
      <c r="E6" s="1" t="s">
        <v>15</v>
      </c>
      <c r="F6" s="11" t="s">
        <v>266</v>
      </c>
      <c r="G6" s="3" t="s">
        <v>29</v>
      </c>
      <c r="H6" s="3" t="s">
        <v>24</v>
      </c>
      <c r="I6" s="3" t="s">
        <v>24</v>
      </c>
      <c r="J6" s="3" t="s">
        <v>24</v>
      </c>
      <c r="K6" s="3" t="s">
        <v>18</v>
      </c>
      <c r="L6" s="3"/>
      <c r="M6" s="3"/>
    </row>
    <row r="7" spans="1:13" x14ac:dyDescent="0.35">
      <c r="A7" s="3">
        <v>131332009</v>
      </c>
      <c r="B7" s="3" t="s">
        <v>13</v>
      </c>
      <c r="C7" s="3">
        <v>155361352</v>
      </c>
      <c r="D7" s="3" t="s">
        <v>30</v>
      </c>
      <c r="E7" s="1" t="s">
        <v>15</v>
      </c>
      <c r="F7" s="11" t="s">
        <v>266</v>
      </c>
      <c r="G7" s="3" t="s">
        <v>31</v>
      </c>
      <c r="H7" s="3" t="s">
        <v>32</v>
      </c>
      <c r="I7" s="3" t="s">
        <v>32</v>
      </c>
      <c r="J7" s="3" t="s">
        <v>32</v>
      </c>
      <c r="K7" s="3" t="s">
        <v>18</v>
      </c>
      <c r="L7" s="3"/>
      <c r="M7" s="3"/>
    </row>
    <row r="8" spans="1:13" x14ac:dyDescent="0.35">
      <c r="A8" s="3">
        <v>131332009</v>
      </c>
      <c r="B8" s="3" t="s">
        <v>13</v>
      </c>
      <c r="C8" s="3">
        <v>146319955</v>
      </c>
      <c r="D8" s="3" t="s">
        <v>33</v>
      </c>
      <c r="E8" s="1" t="s">
        <v>15</v>
      </c>
      <c r="F8" s="11" t="s">
        <v>266</v>
      </c>
      <c r="G8" s="3" t="s">
        <v>34</v>
      </c>
      <c r="H8" s="3" t="s">
        <v>35</v>
      </c>
      <c r="I8" s="3" t="s">
        <v>35</v>
      </c>
      <c r="J8" s="3" t="s">
        <v>35</v>
      </c>
      <c r="K8" s="3" t="s">
        <v>18</v>
      </c>
      <c r="L8" s="3"/>
      <c r="M8" s="3"/>
    </row>
    <row r="9" spans="1:13" x14ac:dyDescent="0.35">
      <c r="A9" s="3">
        <v>134917695</v>
      </c>
      <c r="B9" s="3" t="s">
        <v>36</v>
      </c>
      <c r="C9" s="3">
        <v>156015539</v>
      </c>
      <c r="D9" s="3" t="s">
        <v>37</v>
      </c>
      <c r="E9" s="1" t="s">
        <v>15</v>
      </c>
      <c r="F9" s="12" t="s">
        <v>38</v>
      </c>
      <c r="G9" s="3" t="s">
        <v>39</v>
      </c>
      <c r="H9" s="3" t="s">
        <v>40</v>
      </c>
      <c r="I9" s="3" t="s">
        <v>40</v>
      </c>
      <c r="J9" s="3" t="s">
        <v>40</v>
      </c>
      <c r="K9" s="3" t="s">
        <v>41</v>
      </c>
      <c r="L9" s="3"/>
      <c r="M9" s="3"/>
    </row>
    <row r="10" spans="1:13" x14ac:dyDescent="0.35">
      <c r="A10" s="3">
        <v>134917695</v>
      </c>
      <c r="B10" s="3" t="s">
        <v>36</v>
      </c>
      <c r="C10" s="3">
        <v>157652176</v>
      </c>
      <c r="D10" s="3" t="s">
        <v>42</v>
      </c>
      <c r="E10" s="1" t="s">
        <v>15</v>
      </c>
      <c r="F10" s="12" t="s">
        <v>38</v>
      </c>
      <c r="G10" s="3" t="s">
        <v>43</v>
      </c>
      <c r="H10" s="3" t="s">
        <v>44</v>
      </c>
      <c r="I10" s="3" t="s">
        <v>44</v>
      </c>
      <c r="J10" s="3" t="s">
        <v>44</v>
      </c>
      <c r="K10" s="3" t="s">
        <v>41</v>
      </c>
      <c r="L10" s="3"/>
      <c r="M10" s="3"/>
    </row>
    <row r="11" spans="1:13" x14ac:dyDescent="0.35">
      <c r="A11" s="3">
        <v>213863452</v>
      </c>
      <c r="B11" s="3" t="s">
        <v>45</v>
      </c>
      <c r="C11" s="3">
        <v>54366043</v>
      </c>
      <c r="D11" s="3" t="s">
        <v>46</v>
      </c>
      <c r="E11" s="1" t="s">
        <v>15</v>
      </c>
      <c r="F11" s="12" t="s">
        <v>38</v>
      </c>
      <c r="G11" s="3" t="s">
        <v>47</v>
      </c>
      <c r="H11" s="3" t="s">
        <v>48</v>
      </c>
      <c r="I11" s="3" t="s">
        <v>48</v>
      </c>
      <c r="J11" s="3" t="s">
        <v>48</v>
      </c>
      <c r="K11" s="3" t="s">
        <v>49</v>
      </c>
      <c r="L11" s="3"/>
      <c r="M11" s="3"/>
    </row>
    <row r="12" spans="1:13" x14ac:dyDescent="0.35">
      <c r="A12" s="3">
        <v>213863452</v>
      </c>
      <c r="B12" s="3" t="s">
        <v>45</v>
      </c>
      <c r="C12" s="3" t="s">
        <v>50</v>
      </c>
      <c r="D12" s="3" t="s">
        <v>51</v>
      </c>
      <c r="E12" s="1" t="s">
        <v>15</v>
      </c>
      <c r="F12" s="12" t="s">
        <v>38</v>
      </c>
      <c r="G12" s="3" t="s">
        <v>52</v>
      </c>
      <c r="H12" s="3" t="s">
        <v>53</v>
      </c>
      <c r="I12" s="3" t="s">
        <v>53</v>
      </c>
      <c r="J12" s="3" t="s">
        <v>53</v>
      </c>
      <c r="K12" s="3" t="s">
        <v>49</v>
      </c>
      <c r="L12" s="3"/>
      <c r="M12" s="3"/>
    </row>
    <row r="13" spans="1:13" x14ac:dyDescent="0.35">
      <c r="A13" s="3">
        <v>213863452</v>
      </c>
      <c r="B13" s="3" t="s">
        <v>45</v>
      </c>
      <c r="C13" s="3">
        <v>131332009</v>
      </c>
      <c r="D13" s="3" t="s">
        <v>13</v>
      </c>
      <c r="E13" s="1" t="s">
        <v>15</v>
      </c>
      <c r="F13" s="12" t="s">
        <v>38</v>
      </c>
      <c r="G13" s="3" t="s">
        <v>54</v>
      </c>
      <c r="H13" s="3" t="s">
        <v>55</v>
      </c>
      <c r="I13" s="3" t="s">
        <v>55</v>
      </c>
      <c r="J13" s="3" t="s">
        <v>55</v>
      </c>
      <c r="K13" s="3" t="s">
        <v>49</v>
      </c>
      <c r="L13" s="3"/>
      <c r="M13" s="3"/>
    </row>
    <row r="14" spans="1:13" x14ac:dyDescent="0.35">
      <c r="A14" s="3">
        <v>213863452</v>
      </c>
      <c r="B14" s="3" t="s">
        <v>45</v>
      </c>
      <c r="C14" s="3" t="s">
        <v>56</v>
      </c>
      <c r="D14" s="3" t="s">
        <v>57</v>
      </c>
      <c r="E14" s="1" t="s">
        <v>15</v>
      </c>
      <c r="F14" s="12" t="s">
        <v>38</v>
      </c>
      <c r="G14" s="3" t="s">
        <v>58</v>
      </c>
      <c r="H14" s="3" t="s">
        <v>59</v>
      </c>
      <c r="I14" s="3" t="s">
        <v>59</v>
      </c>
      <c r="J14" s="3" t="s">
        <v>59</v>
      </c>
      <c r="K14" s="3" t="s">
        <v>49</v>
      </c>
      <c r="L14" s="3"/>
      <c r="M14" s="3"/>
    </row>
    <row r="15" spans="1:13" x14ac:dyDescent="0.35">
      <c r="A15" s="3">
        <v>213863452</v>
      </c>
      <c r="B15" s="3" t="s">
        <v>45</v>
      </c>
      <c r="C15" s="3">
        <v>118295633</v>
      </c>
      <c r="D15" s="3" t="s">
        <v>60</v>
      </c>
      <c r="E15" s="1" t="s">
        <v>15</v>
      </c>
      <c r="F15" s="12" t="s">
        <v>38</v>
      </c>
      <c r="G15" s="3" t="s">
        <v>61</v>
      </c>
      <c r="H15" s="3" t="s">
        <v>62</v>
      </c>
      <c r="I15" s="3" t="s">
        <v>62</v>
      </c>
      <c r="J15" s="3" t="s">
        <v>62</v>
      </c>
      <c r="K15" s="3" t="s">
        <v>49</v>
      </c>
      <c r="L15" s="3"/>
      <c r="M15" s="3"/>
    </row>
    <row r="16" spans="1:13" x14ac:dyDescent="0.35">
      <c r="A16" s="3">
        <v>213863452</v>
      </c>
      <c r="B16" s="3" t="s">
        <v>45</v>
      </c>
      <c r="C16" s="3">
        <v>130276172</v>
      </c>
      <c r="D16" s="3" t="s">
        <v>63</v>
      </c>
      <c r="E16" s="1" t="s">
        <v>15</v>
      </c>
      <c r="F16" s="12" t="s">
        <v>38</v>
      </c>
      <c r="G16" s="3" t="s">
        <v>64</v>
      </c>
      <c r="H16" s="3" t="s">
        <v>65</v>
      </c>
      <c r="I16" s="3" t="s">
        <v>65</v>
      </c>
      <c r="J16" s="3" t="s">
        <v>65</v>
      </c>
      <c r="K16" s="3" t="s">
        <v>49</v>
      </c>
      <c r="L16" s="3"/>
      <c r="M16" s="3"/>
    </row>
    <row r="17" spans="1:13" x14ac:dyDescent="0.35">
      <c r="A17" s="3">
        <v>213863452</v>
      </c>
      <c r="B17" s="3" t="s">
        <v>45</v>
      </c>
      <c r="C17" s="3">
        <v>139338243</v>
      </c>
      <c r="D17" s="3" t="s">
        <v>66</v>
      </c>
      <c r="E17" s="1" t="s">
        <v>15</v>
      </c>
      <c r="F17" s="12" t="s">
        <v>38</v>
      </c>
      <c r="G17" s="3" t="s">
        <v>67</v>
      </c>
      <c r="H17" s="3" t="s">
        <v>68</v>
      </c>
      <c r="I17" s="3" t="s">
        <v>68</v>
      </c>
      <c r="J17" s="3" t="s">
        <v>68</v>
      </c>
      <c r="K17" s="3" t="s">
        <v>49</v>
      </c>
      <c r="L17" s="3"/>
      <c r="M17" s="3"/>
    </row>
    <row r="18" spans="1:13" x14ac:dyDescent="0.35">
      <c r="A18" s="3">
        <v>156015539</v>
      </c>
      <c r="B18" s="3" t="s">
        <v>37</v>
      </c>
      <c r="C18" s="3">
        <v>177843652</v>
      </c>
      <c r="D18" s="3" t="s">
        <v>69</v>
      </c>
      <c r="E18" s="1" t="s">
        <v>15</v>
      </c>
      <c r="F18" s="11" t="s">
        <v>266</v>
      </c>
      <c r="G18" s="3" t="s">
        <v>70</v>
      </c>
      <c r="H18" s="3" t="s">
        <v>71</v>
      </c>
      <c r="I18" s="3" t="s">
        <v>71</v>
      </c>
      <c r="J18" s="3" t="s">
        <v>71</v>
      </c>
      <c r="K18" s="3" t="s">
        <v>72</v>
      </c>
      <c r="L18" s="3"/>
      <c r="M18" s="3"/>
    </row>
    <row r="19" spans="1:13" x14ac:dyDescent="0.35">
      <c r="A19" s="3">
        <v>156015539</v>
      </c>
      <c r="B19" s="3" t="s">
        <v>37</v>
      </c>
      <c r="C19" s="3">
        <v>186204204</v>
      </c>
      <c r="D19" s="3" t="s">
        <v>73</v>
      </c>
      <c r="E19" s="1" t="s">
        <v>15</v>
      </c>
      <c r="F19" s="12" t="s">
        <v>38</v>
      </c>
      <c r="G19" s="3" t="s">
        <v>74</v>
      </c>
      <c r="H19" s="3" t="s">
        <v>75</v>
      </c>
      <c r="I19" s="3" t="s">
        <v>75</v>
      </c>
      <c r="J19" s="3" t="s">
        <v>75</v>
      </c>
      <c r="K19" s="3" t="s">
        <v>72</v>
      </c>
      <c r="L19" s="3"/>
      <c r="M19" s="3"/>
    </row>
    <row r="20" spans="1:13" x14ac:dyDescent="0.35">
      <c r="A20" s="3">
        <v>130276172</v>
      </c>
      <c r="B20" s="3" t="s">
        <v>63</v>
      </c>
      <c r="C20" s="3">
        <v>133754709</v>
      </c>
      <c r="D20" s="3" t="s">
        <v>76</v>
      </c>
      <c r="E20" s="1" t="s">
        <v>15</v>
      </c>
      <c r="F20" s="12" t="s">
        <v>38</v>
      </c>
      <c r="G20" s="3" t="s">
        <v>77</v>
      </c>
      <c r="H20" s="3" t="s">
        <v>78</v>
      </c>
      <c r="I20" s="3" t="s">
        <v>78</v>
      </c>
      <c r="J20" s="3" t="s">
        <v>78</v>
      </c>
      <c r="K20" s="3" t="s">
        <v>79</v>
      </c>
      <c r="L20" s="3"/>
      <c r="M20" s="3"/>
    </row>
    <row r="21" spans="1:13" x14ac:dyDescent="0.35">
      <c r="A21" s="3" t="s">
        <v>80</v>
      </c>
      <c r="B21" s="3" t="s">
        <v>81</v>
      </c>
      <c r="C21" s="3">
        <v>213863452</v>
      </c>
      <c r="D21" s="3" t="s">
        <v>45</v>
      </c>
      <c r="E21" s="1" t="s">
        <v>15</v>
      </c>
      <c r="F21" s="12" t="s">
        <v>82</v>
      </c>
      <c r="G21" s="3" t="s">
        <v>83</v>
      </c>
      <c r="H21" s="3" t="s">
        <v>84</v>
      </c>
      <c r="I21" s="3" t="s">
        <v>84</v>
      </c>
      <c r="J21" s="3" t="s">
        <v>84</v>
      </c>
      <c r="K21" s="3" t="s">
        <v>85</v>
      </c>
      <c r="L21" s="3"/>
      <c r="M21" s="3"/>
    </row>
    <row r="22" spans="1:13" x14ac:dyDescent="0.35">
      <c r="A22" s="3" t="s">
        <v>80</v>
      </c>
      <c r="B22" s="3" t="s">
        <v>81</v>
      </c>
      <c r="C22" s="3">
        <v>134917695</v>
      </c>
      <c r="D22" s="3" t="s">
        <v>36</v>
      </c>
      <c r="E22" s="1" t="s">
        <v>15</v>
      </c>
      <c r="F22" s="12" t="s">
        <v>82</v>
      </c>
      <c r="G22" s="3" t="s">
        <v>86</v>
      </c>
      <c r="H22" s="3" t="s">
        <v>87</v>
      </c>
      <c r="I22" s="3" t="s">
        <v>87</v>
      </c>
      <c r="J22" s="3" t="s">
        <v>87</v>
      </c>
      <c r="K22" s="3" t="s">
        <v>85</v>
      </c>
      <c r="L22" s="3"/>
      <c r="M22" s="3"/>
    </row>
    <row r="23" spans="1:13" x14ac:dyDescent="0.35">
      <c r="A23" s="3">
        <v>103741106</v>
      </c>
      <c r="B23" s="3" t="s">
        <v>88</v>
      </c>
      <c r="C23" s="3">
        <v>104489575</v>
      </c>
      <c r="D23" s="3" t="s">
        <v>89</v>
      </c>
      <c r="E23" s="1" t="s">
        <v>15</v>
      </c>
      <c r="F23" s="12" t="s">
        <v>38</v>
      </c>
      <c r="G23" s="3" t="s">
        <v>90</v>
      </c>
      <c r="H23" s="3" t="s">
        <v>91</v>
      </c>
      <c r="I23" s="3" t="s">
        <v>91</v>
      </c>
      <c r="J23" s="3" t="s">
        <v>91</v>
      </c>
      <c r="K23" s="3" t="s">
        <v>92</v>
      </c>
      <c r="L23" s="3"/>
      <c r="M23" s="3"/>
    </row>
    <row r="24" spans="1:13" x14ac:dyDescent="0.35">
      <c r="A24" s="3">
        <v>103741106</v>
      </c>
      <c r="B24" s="3" t="s">
        <v>88</v>
      </c>
      <c r="C24" s="3">
        <v>121244330</v>
      </c>
      <c r="D24" s="3" t="s">
        <v>93</v>
      </c>
      <c r="E24" s="1" t="s">
        <v>15</v>
      </c>
      <c r="F24" s="12" t="s">
        <v>38</v>
      </c>
      <c r="G24" s="3" t="s">
        <v>94</v>
      </c>
      <c r="H24" s="3" t="s">
        <v>91</v>
      </c>
      <c r="I24" s="3" t="s">
        <v>91</v>
      </c>
      <c r="J24" s="3" t="s">
        <v>91</v>
      </c>
      <c r="K24" s="3" t="s">
        <v>92</v>
      </c>
      <c r="L24" s="3"/>
      <c r="M24" s="3"/>
    </row>
    <row r="25" spans="1:13" x14ac:dyDescent="0.35">
      <c r="A25" s="3">
        <v>103741106</v>
      </c>
      <c r="B25" s="3" t="s">
        <v>88</v>
      </c>
      <c r="C25" s="3">
        <v>158992833</v>
      </c>
      <c r="D25" s="3" t="s">
        <v>95</v>
      </c>
      <c r="E25" s="1" t="s">
        <v>15</v>
      </c>
      <c r="F25" s="12" t="s">
        <v>38</v>
      </c>
      <c r="G25" s="3" t="s">
        <v>96</v>
      </c>
      <c r="H25" s="3" t="s">
        <v>91</v>
      </c>
      <c r="I25" s="3" t="s">
        <v>91</v>
      </c>
      <c r="J25" s="3" t="s">
        <v>91</v>
      </c>
      <c r="K25" s="3" t="s">
        <v>92</v>
      </c>
      <c r="L25" s="3"/>
      <c r="M25" s="3"/>
    </row>
    <row r="26" spans="1:13" x14ac:dyDescent="0.35">
      <c r="A26" s="3">
        <v>103741106</v>
      </c>
      <c r="B26" s="3" t="s">
        <v>88</v>
      </c>
      <c r="C26" s="3">
        <v>162862405</v>
      </c>
      <c r="D26" s="5" t="s">
        <v>97</v>
      </c>
      <c r="E26" s="1" t="s">
        <v>15</v>
      </c>
      <c r="F26" s="12" t="s">
        <v>38</v>
      </c>
      <c r="G26" s="3" t="s">
        <v>98</v>
      </c>
      <c r="H26" s="3" t="s">
        <v>91</v>
      </c>
      <c r="I26" s="3" t="s">
        <v>91</v>
      </c>
      <c r="J26" s="3" t="s">
        <v>91</v>
      </c>
      <c r="K26" s="3" t="s">
        <v>92</v>
      </c>
      <c r="L26" s="3"/>
      <c r="M26" s="3"/>
    </row>
    <row r="27" spans="1:13" x14ac:dyDescent="0.35">
      <c r="A27" s="3">
        <v>103741106</v>
      </c>
      <c r="B27" s="3" t="s">
        <v>88</v>
      </c>
      <c r="C27" s="3">
        <v>136857053</v>
      </c>
      <c r="D27" s="3" t="s">
        <v>99</v>
      </c>
      <c r="E27" s="1" t="s">
        <v>15</v>
      </c>
      <c r="F27" s="12" t="s">
        <v>38</v>
      </c>
      <c r="G27" s="3" t="s">
        <v>100</v>
      </c>
      <c r="H27" s="3" t="s">
        <v>91</v>
      </c>
      <c r="I27" s="3" t="s">
        <v>91</v>
      </c>
      <c r="J27" s="3" t="s">
        <v>91</v>
      </c>
      <c r="K27" s="3" t="s">
        <v>92</v>
      </c>
      <c r="L27" s="3"/>
      <c r="M27" s="3"/>
    </row>
    <row r="28" spans="1:13" x14ac:dyDescent="0.35">
      <c r="A28" s="3">
        <v>103741106</v>
      </c>
      <c r="B28" s="3" t="s">
        <v>88</v>
      </c>
      <c r="C28" s="3">
        <v>139039092</v>
      </c>
      <c r="D28" s="3" t="s">
        <v>101</v>
      </c>
      <c r="E28" s="1" t="s">
        <v>15</v>
      </c>
      <c r="F28" s="12" t="s">
        <v>38</v>
      </c>
      <c r="G28" s="3" t="s">
        <v>102</v>
      </c>
      <c r="H28" s="3" t="s">
        <v>91</v>
      </c>
      <c r="I28" s="3" t="s">
        <v>91</v>
      </c>
      <c r="J28" s="3" t="s">
        <v>91</v>
      </c>
      <c r="K28" s="3" t="s">
        <v>92</v>
      </c>
      <c r="L28" s="3"/>
      <c r="M28" s="3"/>
    </row>
    <row r="29" spans="1:13" x14ac:dyDescent="0.35">
      <c r="A29" s="3">
        <v>54366043</v>
      </c>
      <c r="B29" s="3" t="s">
        <v>46</v>
      </c>
      <c r="C29" s="3">
        <v>160922710</v>
      </c>
      <c r="D29" s="3" t="s">
        <v>103</v>
      </c>
      <c r="E29" s="1" t="s">
        <v>15</v>
      </c>
      <c r="F29" s="12" t="s">
        <v>38</v>
      </c>
      <c r="G29" s="3" t="s">
        <v>104</v>
      </c>
      <c r="H29" s="3" t="s">
        <v>105</v>
      </c>
      <c r="I29" s="3" t="s">
        <v>105</v>
      </c>
      <c r="J29" s="3" t="s">
        <v>105</v>
      </c>
      <c r="K29" s="3" t="s">
        <v>106</v>
      </c>
      <c r="L29" s="3"/>
      <c r="M29" s="3"/>
    </row>
    <row r="30" spans="1:13" x14ac:dyDescent="0.35">
      <c r="A30" s="3">
        <v>139338243</v>
      </c>
      <c r="B30" s="3" t="s">
        <v>66</v>
      </c>
      <c r="C30" s="3">
        <v>136574124</v>
      </c>
      <c r="D30" s="3" t="s">
        <v>107</v>
      </c>
      <c r="E30" s="1" t="s">
        <v>15</v>
      </c>
      <c r="F30" s="12" t="s">
        <v>38</v>
      </c>
      <c r="G30" s="3" t="s">
        <v>108</v>
      </c>
      <c r="H30" s="3" t="s">
        <v>109</v>
      </c>
      <c r="I30" s="3" t="s">
        <v>109</v>
      </c>
      <c r="J30" s="3" t="s">
        <v>109</v>
      </c>
      <c r="K30" s="3" t="s">
        <v>66</v>
      </c>
      <c r="L30" s="3"/>
      <c r="M30" s="3"/>
    </row>
    <row r="31" spans="1:13" x14ac:dyDescent="0.35">
      <c r="A31" s="3">
        <v>139338243</v>
      </c>
      <c r="B31" s="3" t="s">
        <v>66</v>
      </c>
      <c r="C31" s="3">
        <v>135504696</v>
      </c>
      <c r="D31" s="3" t="s">
        <v>110</v>
      </c>
      <c r="E31" s="1" t="s">
        <v>15</v>
      </c>
      <c r="F31" s="12" t="s">
        <v>38</v>
      </c>
      <c r="G31" s="3" t="s">
        <v>111</v>
      </c>
      <c r="H31" s="3" t="s">
        <v>112</v>
      </c>
      <c r="I31" s="3" t="s">
        <v>112</v>
      </c>
      <c r="J31" s="3" t="s">
        <v>112</v>
      </c>
      <c r="K31" s="3" t="s">
        <v>66</v>
      </c>
      <c r="L31" s="3"/>
      <c r="M31" s="3"/>
    </row>
    <row r="32" spans="1:13" x14ac:dyDescent="0.35">
      <c r="A32" s="3">
        <v>139338243</v>
      </c>
      <c r="B32" s="3" t="s">
        <v>66</v>
      </c>
      <c r="C32" s="3">
        <v>98076123</v>
      </c>
      <c r="D32" s="3" t="s">
        <v>113</v>
      </c>
      <c r="E32" s="1" t="s">
        <v>15</v>
      </c>
      <c r="F32" s="12" t="s">
        <v>38</v>
      </c>
      <c r="G32" s="3" t="s">
        <v>114</v>
      </c>
      <c r="H32" s="3" t="s">
        <v>115</v>
      </c>
      <c r="I32" s="3" t="s">
        <v>115</v>
      </c>
      <c r="J32" s="3" t="s">
        <v>115</v>
      </c>
      <c r="K32" s="3" t="s">
        <v>66</v>
      </c>
      <c r="L32" s="3"/>
      <c r="M32" s="3"/>
    </row>
    <row r="33" spans="1:13" x14ac:dyDescent="0.35">
      <c r="A33" s="3">
        <v>139338243</v>
      </c>
      <c r="B33" s="3" t="s">
        <v>66</v>
      </c>
      <c r="C33" s="3">
        <v>158998114</v>
      </c>
      <c r="D33" s="3" t="s">
        <v>116</v>
      </c>
      <c r="E33" s="1" t="s">
        <v>15</v>
      </c>
      <c r="F33" s="12" t="s">
        <v>38</v>
      </c>
      <c r="G33" s="3" t="s">
        <v>117</v>
      </c>
      <c r="H33" s="3" t="s">
        <v>118</v>
      </c>
      <c r="I33" s="3" t="s">
        <v>118</v>
      </c>
      <c r="J33" s="3" t="s">
        <v>118</v>
      </c>
      <c r="K33" s="3" t="s">
        <v>66</v>
      </c>
      <c r="L33" s="3"/>
      <c r="M33" s="3"/>
    </row>
    <row r="34" spans="1:13" x14ac:dyDescent="0.35">
      <c r="A34" s="3">
        <v>139338243</v>
      </c>
      <c r="B34" s="3" t="s">
        <v>66</v>
      </c>
      <c r="C34" s="3">
        <v>103741106</v>
      </c>
      <c r="D34" s="3" t="s">
        <v>88</v>
      </c>
      <c r="E34" s="1" t="s">
        <v>15</v>
      </c>
      <c r="F34" s="12" t="s">
        <v>38</v>
      </c>
      <c r="G34" s="3" t="s">
        <v>119</v>
      </c>
      <c r="H34" s="3" t="s">
        <v>109</v>
      </c>
      <c r="I34" s="3" t="s">
        <v>109</v>
      </c>
      <c r="J34" s="3" t="s">
        <v>109</v>
      </c>
      <c r="K34" s="3" t="s">
        <v>66</v>
      </c>
      <c r="L34" s="3"/>
      <c r="M34" s="3"/>
    </row>
    <row r="35" spans="1:13" x14ac:dyDescent="0.35">
      <c r="A35" s="3">
        <v>139338243</v>
      </c>
      <c r="B35" s="3" t="s">
        <v>66</v>
      </c>
      <c r="C35" s="3">
        <v>118099192</v>
      </c>
      <c r="D35" s="5" t="s">
        <v>120</v>
      </c>
      <c r="E35" s="1" t="s">
        <v>15</v>
      </c>
      <c r="F35" s="12" t="s">
        <v>38</v>
      </c>
      <c r="G35" s="3" t="s">
        <v>121</v>
      </c>
      <c r="H35" s="3" t="s">
        <v>109</v>
      </c>
      <c r="I35" s="3" t="s">
        <v>109</v>
      </c>
      <c r="J35" s="3" t="s">
        <v>109</v>
      </c>
      <c r="K35" s="3" t="s">
        <v>66</v>
      </c>
      <c r="L35" s="3"/>
      <c r="M35" s="3"/>
    </row>
    <row r="36" spans="1:13" x14ac:dyDescent="0.35">
      <c r="A36" s="3">
        <v>139338243</v>
      </c>
      <c r="B36" s="3" t="s">
        <v>66</v>
      </c>
      <c r="C36" s="3">
        <v>70377810</v>
      </c>
      <c r="D36" s="3" t="s">
        <v>122</v>
      </c>
      <c r="E36" s="1" t="s">
        <v>15</v>
      </c>
      <c r="F36" s="12" t="s">
        <v>38</v>
      </c>
      <c r="G36" s="3" t="s">
        <v>123</v>
      </c>
      <c r="H36" s="3" t="s">
        <v>109</v>
      </c>
      <c r="I36" s="3" t="s">
        <v>109</v>
      </c>
      <c r="J36" s="3" t="s">
        <v>109</v>
      </c>
      <c r="K36" s="3" t="s">
        <v>66</v>
      </c>
      <c r="L36" s="3"/>
      <c r="M36" s="3"/>
    </row>
    <row r="37" spans="1:13" x14ac:dyDescent="0.35">
      <c r="A37" s="3">
        <v>139338243</v>
      </c>
      <c r="B37" s="3" t="s">
        <v>66</v>
      </c>
      <c r="C37" s="3">
        <v>161405728</v>
      </c>
      <c r="D37" s="3" t="s">
        <v>124</v>
      </c>
      <c r="E37" s="1" t="s">
        <v>15</v>
      </c>
      <c r="F37" s="12" t="s">
        <v>38</v>
      </c>
      <c r="G37" s="3" t="s">
        <v>125</v>
      </c>
      <c r="H37" s="3" t="s">
        <v>126</v>
      </c>
      <c r="I37" s="3" t="s">
        <v>126</v>
      </c>
      <c r="J37" s="3" t="s">
        <v>126</v>
      </c>
      <c r="K37" s="3" t="s">
        <v>66</v>
      </c>
      <c r="L37" s="3"/>
      <c r="M37" s="3"/>
    </row>
    <row r="38" spans="1:13" x14ac:dyDescent="0.35">
      <c r="A38" s="3">
        <v>139338243</v>
      </c>
      <c r="B38" s="3" t="s">
        <v>66</v>
      </c>
      <c r="C38" s="3">
        <v>103965136</v>
      </c>
      <c r="D38" s="3" t="s">
        <v>127</v>
      </c>
      <c r="E38" s="1" t="s">
        <v>15</v>
      </c>
      <c r="F38" s="12" t="s">
        <v>38</v>
      </c>
      <c r="G38" s="3" t="s">
        <v>128</v>
      </c>
      <c r="H38" s="3" t="s">
        <v>109</v>
      </c>
      <c r="I38" s="3" t="s">
        <v>109</v>
      </c>
      <c r="J38" s="3" t="s">
        <v>109</v>
      </c>
      <c r="K38" s="3" t="s">
        <v>66</v>
      </c>
      <c r="L38" s="3"/>
      <c r="M38" s="3"/>
    </row>
    <row r="39" spans="1:13" x14ac:dyDescent="0.35">
      <c r="A39" s="3">
        <v>136574124</v>
      </c>
      <c r="B39" s="3" t="s">
        <v>107</v>
      </c>
      <c r="C39" s="3">
        <v>133686851</v>
      </c>
      <c r="D39" s="3" t="s">
        <v>129</v>
      </c>
      <c r="E39" s="1" t="s">
        <v>15</v>
      </c>
      <c r="F39" s="12" t="s">
        <v>38</v>
      </c>
      <c r="G39" s="3" t="s">
        <v>130</v>
      </c>
      <c r="H39" s="3" t="s">
        <v>91</v>
      </c>
      <c r="I39" s="3" t="s">
        <v>91</v>
      </c>
      <c r="J39" s="3" t="s">
        <v>91</v>
      </c>
      <c r="K39" s="3" t="s">
        <v>107</v>
      </c>
      <c r="L39" s="3"/>
      <c r="M39" s="3"/>
    </row>
    <row r="40" spans="1:13" x14ac:dyDescent="0.35">
      <c r="A40" s="3">
        <v>136574124</v>
      </c>
      <c r="B40" s="3" t="s">
        <v>107</v>
      </c>
      <c r="C40" s="3">
        <v>102134478</v>
      </c>
      <c r="D40" s="3" t="s">
        <v>131</v>
      </c>
      <c r="E40" s="1" t="s">
        <v>15</v>
      </c>
      <c r="F40" s="12" t="s">
        <v>38</v>
      </c>
      <c r="G40" s="3" t="s">
        <v>132</v>
      </c>
      <c r="H40" s="3" t="s">
        <v>91</v>
      </c>
      <c r="I40" s="3" t="s">
        <v>91</v>
      </c>
      <c r="J40" s="3" t="s">
        <v>91</v>
      </c>
      <c r="K40" s="3" t="s">
        <v>107</v>
      </c>
      <c r="L40" s="3"/>
      <c r="M40" s="3"/>
    </row>
    <row r="41" spans="1:13" x14ac:dyDescent="0.35">
      <c r="A41" s="3">
        <v>136574124</v>
      </c>
      <c r="B41" s="3" t="s">
        <v>107</v>
      </c>
      <c r="C41" s="3">
        <v>100172798</v>
      </c>
      <c r="D41" s="3" t="s">
        <v>133</v>
      </c>
      <c r="E41" s="1" t="s">
        <v>15</v>
      </c>
      <c r="F41" s="12" t="s">
        <v>38</v>
      </c>
      <c r="G41" s="3" t="s">
        <v>134</v>
      </c>
      <c r="H41" s="3" t="s">
        <v>91</v>
      </c>
      <c r="I41" s="3" t="s">
        <v>91</v>
      </c>
      <c r="J41" s="3" t="s">
        <v>91</v>
      </c>
      <c r="K41" s="3" t="s">
        <v>107</v>
      </c>
      <c r="L41" s="3"/>
      <c r="M41" s="3"/>
    </row>
    <row r="42" spans="1:13" x14ac:dyDescent="0.35">
      <c r="A42" s="3">
        <v>136574124</v>
      </c>
      <c r="B42" s="3" t="s">
        <v>107</v>
      </c>
      <c r="C42" s="3">
        <v>260589679</v>
      </c>
      <c r="D42" s="3" t="s">
        <v>135</v>
      </c>
      <c r="E42" s="1" t="s">
        <v>15</v>
      </c>
      <c r="F42" s="11" t="s">
        <v>266</v>
      </c>
      <c r="G42" s="3" t="s">
        <v>136</v>
      </c>
      <c r="H42" s="3" t="s">
        <v>91</v>
      </c>
      <c r="I42" s="3" t="s">
        <v>91</v>
      </c>
      <c r="J42" s="3" t="s">
        <v>91</v>
      </c>
      <c r="K42" s="3" t="s">
        <v>107</v>
      </c>
      <c r="L42" s="3"/>
      <c r="M42" s="3"/>
    </row>
    <row r="43" spans="1:13" x14ac:dyDescent="0.35">
      <c r="A43" s="3">
        <v>136574124</v>
      </c>
      <c r="B43" s="3" t="s">
        <v>107</v>
      </c>
      <c r="C43" s="3">
        <v>166243394</v>
      </c>
      <c r="D43" s="3" t="s">
        <v>137</v>
      </c>
      <c r="E43" s="1" t="s">
        <v>15</v>
      </c>
      <c r="F43" s="12" t="s">
        <v>38</v>
      </c>
      <c r="G43" s="3" t="s">
        <v>138</v>
      </c>
      <c r="H43" s="3" t="s">
        <v>91</v>
      </c>
      <c r="I43" s="3" t="s">
        <v>91</v>
      </c>
      <c r="J43" s="3" t="s">
        <v>91</v>
      </c>
      <c r="K43" s="3" t="s">
        <v>107</v>
      </c>
      <c r="L43" s="3"/>
      <c r="M43" s="3"/>
    </row>
    <row r="44" spans="1:13" x14ac:dyDescent="0.35">
      <c r="A44" s="3" t="s">
        <v>56</v>
      </c>
      <c r="B44" s="3" t="s">
        <v>57</v>
      </c>
      <c r="C44" s="3" t="s">
        <v>139</v>
      </c>
      <c r="D44" s="3" t="s">
        <v>140</v>
      </c>
      <c r="E44" s="1" t="s">
        <v>15</v>
      </c>
      <c r="F44" s="12" t="s">
        <v>38</v>
      </c>
      <c r="G44" s="3" t="s">
        <v>141</v>
      </c>
      <c r="H44" s="3" t="s">
        <v>142</v>
      </c>
      <c r="I44" s="3" t="s">
        <v>142</v>
      </c>
      <c r="J44" s="3" t="s">
        <v>142</v>
      </c>
      <c r="K44" s="3" t="s">
        <v>143</v>
      </c>
      <c r="L44" s="3"/>
      <c r="M44" s="3"/>
    </row>
    <row r="45" spans="1:13" x14ac:dyDescent="0.35">
      <c r="A45" s="3" t="s">
        <v>56</v>
      </c>
      <c r="B45" s="3" t="s">
        <v>57</v>
      </c>
      <c r="C45" s="3">
        <v>175775528</v>
      </c>
      <c r="D45" s="3" t="s">
        <v>144</v>
      </c>
      <c r="E45" s="1" t="s">
        <v>15</v>
      </c>
      <c r="F45" s="12" t="s">
        <v>38</v>
      </c>
      <c r="G45" s="3" t="s">
        <v>145</v>
      </c>
      <c r="H45" s="3" t="s">
        <v>146</v>
      </c>
      <c r="I45" s="3" t="s">
        <v>146</v>
      </c>
      <c r="J45" s="3" t="s">
        <v>146</v>
      </c>
      <c r="K45" s="3" t="s">
        <v>143</v>
      </c>
      <c r="L45" s="3"/>
      <c r="M45" s="3"/>
    </row>
    <row r="46" spans="1:13" x14ac:dyDescent="0.35">
      <c r="A46" s="3">
        <v>118295633</v>
      </c>
      <c r="B46" s="3" t="s">
        <v>60</v>
      </c>
      <c r="C46" s="3">
        <v>160746386</v>
      </c>
      <c r="D46" s="3" t="s">
        <v>147</v>
      </c>
      <c r="E46" s="1" t="s">
        <v>15</v>
      </c>
      <c r="F46" s="12" t="s">
        <v>38</v>
      </c>
      <c r="G46" s="3" t="s">
        <v>148</v>
      </c>
      <c r="H46" s="3" t="s">
        <v>149</v>
      </c>
      <c r="I46" s="3" t="s">
        <v>149</v>
      </c>
      <c r="J46" s="3" t="s">
        <v>149</v>
      </c>
      <c r="K46" s="3" t="s">
        <v>150</v>
      </c>
      <c r="L46" s="3"/>
      <c r="M46" s="3"/>
    </row>
    <row r="47" spans="1:13" x14ac:dyDescent="0.35">
      <c r="A47" s="3">
        <v>103965136</v>
      </c>
      <c r="B47" s="3" t="s">
        <v>127</v>
      </c>
      <c r="C47" s="3">
        <v>112271538</v>
      </c>
      <c r="D47" s="3" t="s">
        <v>151</v>
      </c>
      <c r="E47" s="1" t="s">
        <v>15</v>
      </c>
      <c r="F47" s="12" t="s">
        <v>38</v>
      </c>
      <c r="G47" s="3" t="s">
        <v>152</v>
      </c>
      <c r="H47" s="3" t="s">
        <v>91</v>
      </c>
      <c r="I47" s="3" t="s">
        <v>91</v>
      </c>
      <c r="J47" s="3" t="s">
        <v>91</v>
      </c>
      <c r="K47" s="3" t="s">
        <v>127</v>
      </c>
      <c r="L47" s="3"/>
      <c r="M47" s="3"/>
    </row>
    <row r="48" spans="1:13" x14ac:dyDescent="0.35">
      <c r="A48" s="3">
        <v>103965136</v>
      </c>
      <c r="B48" s="3" t="s">
        <v>127</v>
      </c>
      <c r="C48" s="3">
        <v>97804303</v>
      </c>
      <c r="D48" s="3" t="s">
        <v>153</v>
      </c>
      <c r="E48" s="1" t="s">
        <v>15</v>
      </c>
      <c r="F48" s="12" t="s">
        <v>38</v>
      </c>
      <c r="G48" s="3" t="s">
        <v>154</v>
      </c>
      <c r="H48" s="3" t="s">
        <v>91</v>
      </c>
      <c r="I48" s="3" t="s">
        <v>91</v>
      </c>
      <c r="J48" s="3" t="s">
        <v>91</v>
      </c>
      <c r="K48" s="3" t="s">
        <v>127</v>
      </c>
      <c r="L48" s="3"/>
      <c r="M48" s="3"/>
    </row>
    <row r="49" spans="1:13" x14ac:dyDescent="0.35">
      <c r="A49" s="3">
        <v>103965136</v>
      </c>
      <c r="B49" s="3" t="s">
        <v>127</v>
      </c>
      <c r="C49" s="3">
        <v>73122813</v>
      </c>
      <c r="D49" s="3" t="s">
        <v>155</v>
      </c>
      <c r="E49" s="1" t="s">
        <v>15</v>
      </c>
      <c r="F49" s="12" t="s">
        <v>38</v>
      </c>
      <c r="G49" s="3" t="s">
        <v>156</v>
      </c>
      <c r="H49" s="3" t="s">
        <v>91</v>
      </c>
      <c r="I49" s="3" t="s">
        <v>91</v>
      </c>
      <c r="J49" s="3" t="s">
        <v>91</v>
      </c>
      <c r="K49" s="3" t="s">
        <v>127</v>
      </c>
      <c r="L49" s="3"/>
      <c r="M49" s="3"/>
    </row>
    <row r="50" spans="1:13" x14ac:dyDescent="0.35">
      <c r="A50" s="3">
        <v>103965136</v>
      </c>
      <c r="B50" s="3" t="s">
        <v>127</v>
      </c>
      <c r="C50" s="3">
        <v>97077681</v>
      </c>
      <c r="D50" s="3" t="s">
        <v>157</v>
      </c>
      <c r="E50" s="1" t="s">
        <v>15</v>
      </c>
      <c r="F50" s="12" t="s">
        <v>38</v>
      </c>
      <c r="G50" s="3" t="s">
        <v>158</v>
      </c>
      <c r="H50" s="3" t="s">
        <v>91</v>
      </c>
      <c r="I50" s="3" t="s">
        <v>91</v>
      </c>
      <c r="J50" s="3" t="s">
        <v>91</v>
      </c>
      <c r="K50" s="3" t="s">
        <v>127</v>
      </c>
      <c r="L50" s="3"/>
      <c r="M50" s="3"/>
    </row>
    <row r="51" spans="1:13" x14ac:dyDescent="0.35">
      <c r="A51" s="3">
        <v>103965136</v>
      </c>
      <c r="B51" s="3" t="s">
        <v>127</v>
      </c>
      <c r="C51" s="3">
        <v>89533813</v>
      </c>
      <c r="D51" s="3" t="s">
        <v>159</v>
      </c>
      <c r="E51" s="1" t="s">
        <v>15</v>
      </c>
      <c r="F51" s="12" t="s">
        <v>38</v>
      </c>
      <c r="G51" s="3" t="s">
        <v>160</v>
      </c>
      <c r="H51" s="3" t="s">
        <v>91</v>
      </c>
      <c r="I51" s="3" t="s">
        <v>91</v>
      </c>
      <c r="J51" s="3" t="s">
        <v>91</v>
      </c>
      <c r="K51" s="3" t="s">
        <v>127</v>
      </c>
      <c r="L51" s="3"/>
      <c r="M51" s="3"/>
    </row>
    <row r="52" spans="1:13" x14ac:dyDescent="0.35">
      <c r="A52" s="3">
        <v>73010977</v>
      </c>
      <c r="B52" s="3" t="s">
        <v>161</v>
      </c>
      <c r="C52" s="3">
        <v>192446872</v>
      </c>
      <c r="D52" s="3" t="s">
        <v>162</v>
      </c>
      <c r="E52" s="1" t="s">
        <v>15</v>
      </c>
      <c r="F52" s="12" t="s">
        <v>82</v>
      </c>
      <c r="G52" s="3" t="s">
        <v>163</v>
      </c>
      <c r="H52" s="3" t="s">
        <v>164</v>
      </c>
      <c r="I52" s="3" t="s">
        <v>164</v>
      </c>
      <c r="J52" s="3" t="s">
        <v>164</v>
      </c>
      <c r="K52" s="3" t="s">
        <v>165</v>
      </c>
      <c r="L52" s="3"/>
      <c r="M52" s="3"/>
    </row>
    <row r="53" spans="1:13" x14ac:dyDescent="0.35">
      <c r="A53" s="3">
        <v>73010977</v>
      </c>
      <c r="B53" s="3" t="s">
        <v>161</v>
      </c>
      <c r="C53" s="3">
        <v>132049602</v>
      </c>
      <c r="D53" s="3" t="s">
        <v>166</v>
      </c>
      <c r="E53" s="1" t="s">
        <v>15</v>
      </c>
      <c r="F53" s="12" t="s">
        <v>82</v>
      </c>
      <c r="G53" s="3" t="s">
        <v>167</v>
      </c>
      <c r="H53" s="3" t="s">
        <v>168</v>
      </c>
      <c r="I53" s="3" t="s">
        <v>168</v>
      </c>
      <c r="J53" s="3" t="s">
        <v>168</v>
      </c>
      <c r="K53" s="3" t="s">
        <v>169</v>
      </c>
      <c r="L53" s="3"/>
      <c r="M53" s="3"/>
    </row>
    <row r="54" spans="1:13" x14ac:dyDescent="0.35">
      <c r="A54" s="3">
        <v>131332009</v>
      </c>
      <c r="B54" s="3" t="s">
        <v>13</v>
      </c>
      <c r="C54" s="3">
        <v>158405598</v>
      </c>
      <c r="D54" s="3" t="s">
        <v>170</v>
      </c>
      <c r="E54" s="1" t="s">
        <v>15</v>
      </c>
      <c r="F54" s="11" t="s">
        <v>266</v>
      </c>
      <c r="G54" s="3" t="s">
        <v>171</v>
      </c>
      <c r="H54" s="3" t="s">
        <v>172</v>
      </c>
      <c r="I54" s="3" t="s">
        <v>173</v>
      </c>
      <c r="J54" s="3" t="s">
        <v>174</v>
      </c>
      <c r="K54" s="3" t="s">
        <v>175</v>
      </c>
      <c r="L54" s="3"/>
      <c r="M54" s="3"/>
    </row>
    <row r="55" spans="1:13" x14ac:dyDescent="0.35">
      <c r="A55" s="3">
        <v>131332009</v>
      </c>
      <c r="B55" s="3" t="s">
        <v>13</v>
      </c>
      <c r="C55" s="3">
        <v>198258326</v>
      </c>
      <c r="D55" s="3" t="s">
        <v>176</v>
      </c>
      <c r="E55" s="1" t="s">
        <v>15</v>
      </c>
      <c r="F55" s="11" t="s">
        <v>266</v>
      </c>
      <c r="G55" s="3" t="s">
        <v>177</v>
      </c>
      <c r="H55" s="3" t="s">
        <v>172</v>
      </c>
      <c r="I55" s="3" t="s">
        <v>178</v>
      </c>
      <c r="J55" s="3" t="s">
        <v>179</v>
      </c>
      <c r="K55" s="3" t="s">
        <v>175</v>
      </c>
      <c r="L55" s="3"/>
      <c r="M55" s="3"/>
    </row>
    <row r="56" spans="1:13" x14ac:dyDescent="0.35">
      <c r="A56" s="3">
        <v>213863452</v>
      </c>
      <c r="B56" s="3" t="s">
        <v>45</v>
      </c>
      <c r="C56" s="3">
        <v>73010977</v>
      </c>
      <c r="D56" s="3" t="s">
        <v>161</v>
      </c>
      <c r="E56" s="1" t="s">
        <v>15</v>
      </c>
      <c r="F56" s="11" t="s">
        <v>266</v>
      </c>
      <c r="G56" s="3" t="s">
        <v>180</v>
      </c>
      <c r="H56" s="3" t="s">
        <v>181</v>
      </c>
      <c r="I56" s="3" t="s">
        <v>182</v>
      </c>
      <c r="J56" s="3" t="s">
        <v>183</v>
      </c>
      <c r="K56" s="3" t="s">
        <v>184</v>
      </c>
      <c r="L56" s="3"/>
      <c r="M56" s="3"/>
    </row>
    <row r="57" spans="1:13" x14ac:dyDescent="0.35">
      <c r="A57" s="3">
        <v>156015539</v>
      </c>
      <c r="B57" s="3" t="s">
        <v>37</v>
      </c>
      <c r="C57" s="3">
        <v>114048119</v>
      </c>
      <c r="D57" s="3" t="s">
        <v>185</v>
      </c>
      <c r="E57" s="1" t="s">
        <v>15</v>
      </c>
      <c r="F57" s="11" t="s">
        <v>266</v>
      </c>
      <c r="G57" s="3" t="s">
        <v>186</v>
      </c>
      <c r="H57" s="3" t="s">
        <v>187</v>
      </c>
      <c r="I57" s="3" t="s">
        <v>188</v>
      </c>
      <c r="J57" s="3" t="s">
        <v>179</v>
      </c>
      <c r="K57" s="3" t="s">
        <v>72</v>
      </c>
      <c r="L57" s="3"/>
      <c r="M57" s="3"/>
    </row>
    <row r="58" spans="1:13" x14ac:dyDescent="0.35">
      <c r="A58" s="3">
        <v>156015539</v>
      </c>
      <c r="B58" s="3" t="s">
        <v>37</v>
      </c>
      <c r="C58" s="3" t="s">
        <v>189</v>
      </c>
      <c r="D58" s="3" t="s">
        <v>190</v>
      </c>
      <c r="E58" s="1" t="s">
        <v>15</v>
      </c>
      <c r="F58" s="11" t="s">
        <v>266</v>
      </c>
      <c r="G58" s="3" t="s">
        <v>191</v>
      </c>
      <c r="H58" s="3" t="s">
        <v>187</v>
      </c>
      <c r="I58" s="3" t="s">
        <v>192</v>
      </c>
      <c r="J58" s="3" t="s">
        <v>179</v>
      </c>
      <c r="K58" s="3" t="s">
        <v>72</v>
      </c>
      <c r="L58" s="3"/>
      <c r="M58" s="3"/>
    </row>
    <row r="59" spans="1:13" x14ac:dyDescent="0.35">
      <c r="A59" s="3">
        <v>161405728</v>
      </c>
      <c r="B59" s="3" t="s">
        <v>124</v>
      </c>
      <c r="C59" s="3">
        <v>267949042</v>
      </c>
      <c r="D59" s="3" t="s">
        <v>193</v>
      </c>
      <c r="E59" s="1" t="s">
        <v>15</v>
      </c>
      <c r="F59" s="11" t="s">
        <v>266</v>
      </c>
      <c r="G59" s="3" t="s">
        <v>194</v>
      </c>
      <c r="H59" s="3" t="s">
        <v>195</v>
      </c>
      <c r="I59" s="3" t="s">
        <v>196</v>
      </c>
      <c r="J59" s="3" t="s">
        <v>179</v>
      </c>
      <c r="K59" s="3" t="s">
        <v>197</v>
      </c>
      <c r="L59" s="3"/>
      <c r="M59" s="3"/>
    </row>
    <row r="60" spans="1:13" ht="29" x14ac:dyDescent="0.35">
      <c r="A60" s="3">
        <v>130276172</v>
      </c>
      <c r="B60" s="3" t="s">
        <v>63</v>
      </c>
      <c r="C60" s="3" t="s">
        <v>198</v>
      </c>
      <c r="D60" s="3" t="s">
        <v>199</v>
      </c>
      <c r="E60" s="1" t="s">
        <v>15</v>
      </c>
      <c r="F60" s="11" t="s">
        <v>266</v>
      </c>
      <c r="G60" s="3" t="s">
        <v>200</v>
      </c>
      <c r="H60" s="3" t="s">
        <v>201</v>
      </c>
      <c r="I60" s="3" t="s">
        <v>202</v>
      </c>
      <c r="J60" s="3" t="s">
        <v>179</v>
      </c>
      <c r="K60" s="3" t="s">
        <v>203</v>
      </c>
      <c r="L60" s="3"/>
      <c r="M60" s="3"/>
    </row>
    <row r="61" spans="1:13" x14ac:dyDescent="0.35">
      <c r="A61" s="3">
        <v>103741106</v>
      </c>
      <c r="B61" s="3" t="s">
        <v>88</v>
      </c>
      <c r="C61" s="3">
        <v>130840000</v>
      </c>
      <c r="D61" s="3" t="s">
        <v>204</v>
      </c>
      <c r="E61" s="1" t="s">
        <v>15</v>
      </c>
      <c r="F61" s="11" t="s">
        <v>266</v>
      </c>
      <c r="G61" s="3" t="s">
        <v>205</v>
      </c>
      <c r="H61" s="3" t="s">
        <v>195</v>
      </c>
      <c r="I61" s="3" t="s">
        <v>91</v>
      </c>
      <c r="J61" s="3" t="s">
        <v>179</v>
      </c>
      <c r="K61" s="3" t="s">
        <v>92</v>
      </c>
      <c r="L61" s="3"/>
      <c r="M61" s="3"/>
    </row>
    <row r="62" spans="1:13" x14ac:dyDescent="0.35">
      <c r="A62" s="3">
        <v>136574124</v>
      </c>
      <c r="B62" s="3" t="s">
        <v>107</v>
      </c>
      <c r="C62" s="3">
        <v>90979922</v>
      </c>
      <c r="D62" s="3" t="s">
        <v>206</v>
      </c>
      <c r="E62" s="1" t="s">
        <v>15</v>
      </c>
      <c r="F62" s="11" t="s">
        <v>266</v>
      </c>
      <c r="G62" s="3" t="s">
        <v>207</v>
      </c>
      <c r="H62" s="3" t="s">
        <v>195</v>
      </c>
      <c r="I62" s="3" t="s">
        <v>91</v>
      </c>
      <c r="J62" s="3" t="s">
        <v>179</v>
      </c>
      <c r="K62" s="3" t="s">
        <v>107</v>
      </c>
      <c r="L62" s="3"/>
      <c r="M62" s="3"/>
    </row>
    <row r="63" spans="1:13" x14ac:dyDescent="0.35">
      <c r="A63" s="3">
        <v>103965136</v>
      </c>
      <c r="B63" s="3" t="s">
        <v>127</v>
      </c>
      <c r="C63" s="3">
        <v>116828677</v>
      </c>
      <c r="D63" s="3" t="s">
        <v>208</v>
      </c>
      <c r="E63" s="1" t="s">
        <v>15</v>
      </c>
      <c r="F63" s="11" t="s">
        <v>266</v>
      </c>
      <c r="G63" s="3" t="s">
        <v>209</v>
      </c>
      <c r="H63" s="3" t="s">
        <v>195</v>
      </c>
      <c r="I63" s="3" t="s">
        <v>91</v>
      </c>
      <c r="J63" s="3" t="s">
        <v>179</v>
      </c>
      <c r="K63" s="3" t="s">
        <v>127</v>
      </c>
      <c r="L63" s="3"/>
      <c r="M63" s="3"/>
    </row>
    <row r="64" spans="1:13" x14ac:dyDescent="0.35">
      <c r="A64" s="3">
        <v>167427081</v>
      </c>
      <c r="B64" s="3" t="s">
        <v>25</v>
      </c>
      <c r="C64" s="3">
        <v>161004960</v>
      </c>
      <c r="D64" s="3" t="s">
        <v>210</v>
      </c>
      <c r="E64" s="1" t="s">
        <v>15</v>
      </c>
      <c r="F64" s="11" t="s">
        <v>266</v>
      </c>
      <c r="G64" s="3" t="s">
        <v>211</v>
      </c>
      <c r="H64" s="3" t="s">
        <v>187</v>
      </c>
      <c r="I64" s="3" t="s">
        <v>212</v>
      </c>
      <c r="J64" s="3" t="s">
        <v>179</v>
      </c>
      <c r="K64" s="3" t="s">
        <v>213</v>
      </c>
      <c r="L64" s="3"/>
      <c r="M64" s="3"/>
    </row>
    <row r="65" spans="1:13" x14ac:dyDescent="0.35">
      <c r="A65" s="3">
        <v>131332009</v>
      </c>
      <c r="B65" s="3" t="s">
        <v>13</v>
      </c>
      <c r="C65" s="3">
        <v>10486132</v>
      </c>
      <c r="D65" s="5" t="s">
        <v>214</v>
      </c>
      <c r="E65" s="1" t="s">
        <v>15</v>
      </c>
      <c r="F65" s="12" t="s">
        <v>267</v>
      </c>
      <c r="G65" s="3" t="s">
        <v>215</v>
      </c>
      <c r="H65" s="3" t="s">
        <v>17</v>
      </c>
      <c r="I65" s="3" t="s">
        <v>17</v>
      </c>
      <c r="J65" s="3" t="s">
        <v>17</v>
      </c>
      <c r="K65" s="3"/>
      <c r="L65" s="3"/>
      <c r="M65" s="3"/>
    </row>
    <row r="66" spans="1:13" x14ac:dyDescent="0.35">
      <c r="A66" s="3"/>
      <c r="B66" s="6" t="s">
        <v>122</v>
      </c>
      <c r="C66" s="5" t="s">
        <v>216</v>
      </c>
      <c r="D66" s="5" t="s">
        <v>217</v>
      </c>
      <c r="E66" s="1" t="s">
        <v>15</v>
      </c>
      <c r="F66" s="12" t="s">
        <v>38</v>
      </c>
      <c r="G66" s="3" t="s">
        <v>218</v>
      </c>
      <c r="H66" s="3" t="s">
        <v>91</v>
      </c>
      <c r="I66" s="3" t="s">
        <v>91</v>
      </c>
      <c r="J66" s="3" t="s">
        <v>91</v>
      </c>
      <c r="K66" s="3" t="s">
        <v>66</v>
      </c>
      <c r="L66" s="3"/>
      <c r="M66" s="3"/>
    </row>
    <row r="67" spans="1:13" x14ac:dyDescent="0.35">
      <c r="A67" s="3"/>
      <c r="B67" s="6" t="s">
        <v>122</v>
      </c>
      <c r="C67" s="5">
        <v>90659766</v>
      </c>
      <c r="D67" s="5" t="s">
        <v>219</v>
      </c>
      <c r="E67" s="1" t="s">
        <v>15</v>
      </c>
      <c r="F67" s="12" t="s">
        <v>38</v>
      </c>
      <c r="G67" s="3" t="s">
        <v>220</v>
      </c>
      <c r="H67" s="3" t="s">
        <v>91</v>
      </c>
      <c r="I67" s="3" t="s">
        <v>91</v>
      </c>
      <c r="J67" s="3" t="s">
        <v>91</v>
      </c>
      <c r="K67" s="3" t="s">
        <v>66</v>
      </c>
      <c r="L67" s="3"/>
      <c r="M67" s="3"/>
    </row>
    <row r="68" spans="1:13" x14ac:dyDescent="0.35">
      <c r="A68" s="3"/>
      <c r="B68" s="6" t="s">
        <v>122</v>
      </c>
      <c r="C68" s="5">
        <v>137569116</v>
      </c>
      <c r="D68" s="5" t="s">
        <v>221</v>
      </c>
      <c r="E68" s="1" t="s">
        <v>15</v>
      </c>
      <c r="F68" s="12" t="s">
        <v>38</v>
      </c>
      <c r="G68" s="3" t="s">
        <v>222</v>
      </c>
      <c r="H68" s="3" t="s">
        <v>91</v>
      </c>
      <c r="I68" s="3" t="s">
        <v>91</v>
      </c>
      <c r="J68" s="3" t="s">
        <v>91</v>
      </c>
      <c r="K68" s="3" t="s">
        <v>66</v>
      </c>
      <c r="L68" s="3"/>
      <c r="M68" s="3"/>
    </row>
    <row r="69" spans="1:13" x14ac:dyDescent="0.35">
      <c r="A69" s="3"/>
      <c r="B69" s="6" t="s">
        <v>122</v>
      </c>
      <c r="C69" s="5">
        <v>90469177</v>
      </c>
      <c r="D69" s="5" t="s">
        <v>223</v>
      </c>
      <c r="E69" s="1" t="s">
        <v>15</v>
      </c>
      <c r="F69" s="12" t="s">
        <v>38</v>
      </c>
      <c r="G69" s="3" t="s">
        <v>224</v>
      </c>
      <c r="H69" s="3" t="s">
        <v>91</v>
      </c>
      <c r="I69" s="3" t="s">
        <v>91</v>
      </c>
      <c r="J69" s="3" t="s">
        <v>91</v>
      </c>
      <c r="K69" s="3" t="s">
        <v>66</v>
      </c>
      <c r="L69" s="3"/>
      <c r="M69" s="3"/>
    </row>
    <row r="70" spans="1:13" x14ac:dyDescent="0.35">
      <c r="A70" s="3"/>
      <c r="B70" s="6" t="s">
        <v>122</v>
      </c>
      <c r="C70" s="5">
        <v>90495119</v>
      </c>
      <c r="D70" s="5" t="s">
        <v>225</v>
      </c>
      <c r="E70" s="1" t="s">
        <v>15</v>
      </c>
      <c r="F70" s="12" t="s">
        <v>38</v>
      </c>
      <c r="G70" s="3" t="s">
        <v>226</v>
      </c>
      <c r="H70" s="3" t="s">
        <v>91</v>
      </c>
      <c r="I70" s="3" t="s">
        <v>91</v>
      </c>
      <c r="J70" s="3" t="s">
        <v>91</v>
      </c>
      <c r="K70" s="3" t="s">
        <v>66</v>
      </c>
      <c r="L70" s="3"/>
      <c r="M70" s="3"/>
    </row>
    <row r="71" spans="1:13" x14ac:dyDescent="0.35">
      <c r="A71" s="3"/>
      <c r="B71" s="6" t="s">
        <v>122</v>
      </c>
      <c r="C71" s="5">
        <v>95000673</v>
      </c>
      <c r="D71" s="5" t="s">
        <v>227</v>
      </c>
      <c r="E71" s="1" t="s">
        <v>15</v>
      </c>
      <c r="F71" s="12" t="s">
        <v>38</v>
      </c>
      <c r="G71" s="3" t="s">
        <v>228</v>
      </c>
      <c r="H71" s="3" t="s">
        <v>91</v>
      </c>
      <c r="I71" s="3" t="s">
        <v>91</v>
      </c>
      <c r="J71" s="3" t="s">
        <v>91</v>
      </c>
      <c r="K71" s="3" t="s">
        <v>66</v>
      </c>
      <c r="L71" s="3"/>
      <c r="M71" s="3"/>
    </row>
    <row r="72" spans="1:13" x14ac:dyDescent="0.35">
      <c r="A72" s="3"/>
      <c r="B72" s="6" t="s">
        <v>122</v>
      </c>
      <c r="C72" s="5">
        <v>132328579</v>
      </c>
      <c r="D72" s="5" t="s">
        <v>229</v>
      </c>
      <c r="E72" s="1" t="s">
        <v>15</v>
      </c>
      <c r="F72" s="12" t="s">
        <v>38</v>
      </c>
      <c r="G72" s="3" t="s">
        <v>230</v>
      </c>
      <c r="H72" s="3" t="s">
        <v>91</v>
      </c>
      <c r="I72" s="3" t="s">
        <v>91</v>
      </c>
      <c r="J72" s="3" t="s">
        <v>91</v>
      </c>
      <c r="K72" s="3" t="s">
        <v>66</v>
      </c>
      <c r="L72" s="3"/>
      <c r="M72" s="3"/>
    </row>
    <row r="73" spans="1:13" x14ac:dyDescent="0.35">
      <c r="A73" s="3"/>
      <c r="B73" s="6" t="s">
        <v>122</v>
      </c>
      <c r="C73" s="5">
        <v>131173407</v>
      </c>
      <c r="D73" s="5" t="s">
        <v>231</v>
      </c>
      <c r="E73" s="1" t="s">
        <v>15</v>
      </c>
      <c r="F73" s="12" t="s">
        <v>38</v>
      </c>
      <c r="G73" s="3" t="s">
        <v>232</v>
      </c>
      <c r="H73" s="3" t="s">
        <v>91</v>
      </c>
      <c r="I73" s="3" t="s">
        <v>91</v>
      </c>
      <c r="J73" s="3" t="s">
        <v>91</v>
      </c>
      <c r="K73" s="3" t="s">
        <v>66</v>
      </c>
      <c r="L73" s="3"/>
      <c r="M73" s="3"/>
    </row>
    <row r="74" spans="1:13" x14ac:dyDescent="0.35">
      <c r="A74" s="3">
        <v>54366043</v>
      </c>
      <c r="B74" s="3" t="s">
        <v>46</v>
      </c>
      <c r="C74" s="3">
        <v>212562181</v>
      </c>
      <c r="D74" s="3" t="s">
        <v>233</v>
      </c>
      <c r="E74" s="1" t="s">
        <v>15</v>
      </c>
      <c r="F74" s="12" t="s">
        <v>38</v>
      </c>
      <c r="G74" s="3" t="s">
        <v>234</v>
      </c>
      <c r="H74" s="3" t="s">
        <v>235</v>
      </c>
      <c r="I74" s="3" t="s">
        <v>235</v>
      </c>
      <c r="J74" s="3" t="s">
        <v>235</v>
      </c>
      <c r="K74" s="3" t="s">
        <v>236</v>
      </c>
      <c r="L74" s="3"/>
      <c r="M74" s="3"/>
    </row>
    <row r="75" spans="1:13" x14ac:dyDescent="0.35">
      <c r="A75" s="3">
        <v>156015539</v>
      </c>
      <c r="B75" s="3" t="s">
        <v>37</v>
      </c>
      <c r="C75" s="3">
        <v>18037099</v>
      </c>
      <c r="D75" s="3" t="s">
        <v>237</v>
      </c>
      <c r="E75" s="1" t="s">
        <v>15</v>
      </c>
      <c r="F75" s="11" t="s">
        <v>266</v>
      </c>
      <c r="G75" s="3" t="s">
        <v>238</v>
      </c>
      <c r="H75" s="3" t="s">
        <v>71</v>
      </c>
      <c r="I75" s="3" t="s">
        <v>71</v>
      </c>
      <c r="J75" s="3" t="s">
        <v>71</v>
      </c>
      <c r="K75" s="3" t="s">
        <v>72</v>
      </c>
      <c r="L75" s="3"/>
      <c r="M75" s="3"/>
    </row>
    <row r="76" spans="1:13" x14ac:dyDescent="0.35">
      <c r="A76" s="3">
        <v>103741106</v>
      </c>
      <c r="B76" s="3" t="s">
        <v>88</v>
      </c>
      <c r="C76" s="3">
        <v>18533154</v>
      </c>
      <c r="D76" s="3" t="s">
        <v>239</v>
      </c>
      <c r="E76" s="1" t="s">
        <v>15</v>
      </c>
      <c r="F76" s="12" t="s">
        <v>38</v>
      </c>
      <c r="G76" s="3" t="s">
        <v>240</v>
      </c>
      <c r="H76" s="3" t="s">
        <v>91</v>
      </c>
      <c r="I76" s="3" t="s">
        <v>91</v>
      </c>
      <c r="J76" s="3" t="s">
        <v>91</v>
      </c>
      <c r="K76" s="3" t="s">
        <v>92</v>
      </c>
      <c r="L76" s="3"/>
      <c r="M76" s="3"/>
    </row>
    <row r="77" spans="1:13" x14ac:dyDescent="0.35">
      <c r="A77" s="3">
        <v>103741106</v>
      </c>
      <c r="B77" s="3" t="s">
        <v>88</v>
      </c>
      <c r="C77" s="3">
        <v>13084000</v>
      </c>
      <c r="D77" s="3" t="s">
        <v>204</v>
      </c>
      <c r="E77" s="1" t="s">
        <v>15</v>
      </c>
      <c r="F77" s="12" t="s">
        <v>38</v>
      </c>
      <c r="G77" s="3" t="s">
        <v>205</v>
      </c>
      <c r="H77" s="3" t="s">
        <v>91</v>
      </c>
      <c r="I77" s="3" t="s">
        <v>91</v>
      </c>
      <c r="J77" s="3" t="s">
        <v>91</v>
      </c>
      <c r="K77" s="3" t="s">
        <v>92</v>
      </c>
      <c r="L77" s="3"/>
      <c r="M77" s="3"/>
    </row>
    <row r="78" spans="1:13" x14ac:dyDescent="0.35">
      <c r="A78" s="3">
        <v>136574124</v>
      </c>
      <c r="B78" s="3" t="s">
        <v>107</v>
      </c>
      <c r="C78" s="3">
        <v>14045110</v>
      </c>
      <c r="D78" s="3" t="s">
        <v>241</v>
      </c>
      <c r="E78" s="1" t="s">
        <v>15</v>
      </c>
      <c r="F78" s="12" t="s">
        <v>38</v>
      </c>
      <c r="G78" s="3" t="s">
        <v>242</v>
      </c>
      <c r="H78" s="3" t="s">
        <v>91</v>
      </c>
      <c r="I78" s="3" t="s">
        <v>91</v>
      </c>
      <c r="J78" s="3" t="s">
        <v>91</v>
      </c>
      <c r="K78" s="3" t="s">
        <v>107</v>
      </c>
      <c r="L78" s="3"/>
      <c r="M78" s="3"/>
    </row>
    <row r="79" spans="1:13" x14ac:dyDescent="0.35">
      <c r="A79" s="3">
        <v>136574124</v>
      </c>
      <c r="B79" s="3" t="s">
        <v>107</v>
      </c>
      <c r="C79" s="3">
        <v>13271168</v>
      </c>
      <c r="D79" s="3" t="s">
        <v>243</v>
      </c>
      <c r="E79" s="1" t="s">
        <v>15</v>
      </c>
      <c r="F79" s="12" t="s">
        <v>38</v>
      </c>
      <c r="G79" s="3" t="s">
        <v>244</v>
      </c>
      <c r="H79" s="3" t="s">
        <v>91</v>
      </c>
      <c r="I79" s="3" t="s">
        <v>91</v>
      </c>
      <c r="J79" s="3" t="s">
        <v>91</v>
      </c>
      <c r="K79" s="3" t="s">
        <v>107</v>
      </c>
      <c r="L79" s="3"/>
      <c r="M79" s="3"/>
    </row>
    <row r="80" spans="1:13" x14ac:dyDescent="0.35">
      <c r="A80" s="3">
        <v>136574124</v>
      </c>
      <c r="B80" s="3" t="s">
        <v>107</v>
      </c>
      <c r="C80" s="3">
        <v>9097992</v>
      </c>
      <c r="D80" s="3" t="s">
        <v>206</v>
      </c>
      <c r="E80" s="1" t="s">
        <v>15</v>
      </c>
      <c r="F80" s="12" t="s">
        <v>38</v>
      </c>
      <c r="G80" s="3" t="s">
        <v>207</v>
      </c>
      <c r="H80" s="3" t="s">
        <v>91</v>
      </c>
      <c r="I80" s="3" t="s">
        <v>91</v>
      </c>
      <c r="J80" s="3" t="s">
        <v>91</v>
      </c>
      <c r="K80" s="3" t="s">
        <v>107</v>
      </c>
      <c r="L80" s="3"/>
      <c r="M80" s="3"/>
    </row>
    <row r="81" spans="1:13" x14ac:dyDescent="0.35">
      <c r="A81" s="3">
        <v>103965136</v>
      </c>
      <c r="B81" s="3" t="s">
        <v>127</v>
      </c>
      <c r="C81" s="3">
        <v>13053539</v>
      </c>
      <c r="D81" s="3" t="s">
        <v>245</v>
      </c>
      <c r="E81" s="1" t="s">
        <v>15</v>
      </c>
      <c r="F81" s="12" t="s">
        <v>38</v>
      </c>
      <c r="G81" s="3" t="s">
        <v>246</v>
      </c>
      <c r="H81" s="3" t="s">
        <v>91</v>
      </c>
      <c r="I81" s="3" t="s">
        <v>91</v>
      </c>
      <c r="J81" s="3" t="s">
        <v>91</v>
      </c>
      <c r="K81" s="3" t="s">
        <v>127</v>
      </c>
      <c r="L81" s="3"/>
      <c r="M81" s="3"/>
    </row>
    <row r="82" spans="1:13" x14ac:dyDescent="0.35">
      <c r="A82" s="3">
        <v>103965136</v>
      </c>
      <c r="B82" s="3" t="s">
        <v>127</v>
      </c>
      <c r="C82" s="3">
        <v>11682867</v>
      </c>
      <c r="D82" s="3" t="s">
        <v>208</v>
      </c>
      <c r="E82" s="1" t="s">
        <v>15</v>
      </c>
      <c r="F82" s="12" t="s">
        <v>38</v>
      </c>
      <c r="G82" s="3" t="s">
        <v>209</v>
      </c>
      <c r="H82" s="3" t="s">
        <v>91</v>
      </c>
      <c r="I82" s="3" t="s">
        <v>91</v>
      </c>
      <c r="J82" s="3" t="s">
        <v>91</v>
      </c>
      <c r="K82" s="3" t="s">
        <v>127</v>
      </c>
      <c r="L82" s="3"/>
      <c r="M82" s="3"/>
    </row>
    <row r="83" spans="1:13" x14ac:dyDescent="0.35">
      <c r="A83" s="3">
        <v>70377810</v>
      </c>
      <c r="B83" s="3" t="s">
        <v>122</v>
      </c>
      <c r="C83" s="3">
        <v>163806606</v>
      </c>
      <c r="D83" s="3" t="s">
        <v>247</v>
      </c>
      <c r="E83" s="1" t="s">
        <v>15</v>
      </c>
      <c r="F83" s="11" t="s">
        <v>266</v>
      </c>
      <c r="G83" s="3" t="s">
        <v>248</v>
      </c>
      <c r="H83" s="3" t="s">
        <v>91</v>
      </c>
      <c r="I83" s="3" t="s">
        <v>91</v>
      </c>
      <c r="J83" s="3" t="s">
        <v>91</v>
      </c>
      <c r="K83" s="3" t="s">
        <v>249</v>
      </c>
      <c r="L83" s="3"/>
      <c r="M83" s="3"/>
    </row>
    <row r="84" spans="1:13" x14ac:dyDescent="0.35">
      <c r="A84" s="3">
        <v>70377810</v>
      </c>
      <c r="B84" s="3" t="s">
        <v>122</v>
      </c>
      <c r="C84" s="3">
        <v>116207109</v>
      </c>
      <c r="D84" s="3" t="s">
        <v>250</v>
      </c>
      <c r="E84" s="1" t="s">
        <v>15</v>
      </c>
      <c r="F84" s="12" t="s">
        <v>38</v>
      </c>
      <c r="G84" s="3" t="s">
        <v>251</v>
      </c>
      <c r="H84" s="3" t="s">
        <v>91</v>
      </c>
      <c r="I84" s="3" t="s">
        <v>91</v>
      </c>
      <c r="J84" s="3" t="s">
        <v>91</v>
      </c>
      <c r="K84" s="3" t="s">
        <v>249</v>
      </c>
      <c r="L84" s="3"/>
      <c r="M84" s="3"/>
    </row>
    <row r="85" spans="1:13" x14ac:dyDescent="0.35">
      <c r="A85" s="3">
        <v>70377810</v>
      </c>
      <c r="B85" s="3" t="s">
        <v>122</v>
      </c>
      <c r="C85" s="3">
        <v>88040651</v>
      </c>
      <c r="D85" s="3" t="s">
        <v>252</v>
      </c>
      <c r="E85" s="1" t="s">
        <v>15</v>
      </c>
      <c r="F85" s="12" t="s">
        <v>38</v>
      </c>
      <c r="G85" s="3" t="s">
        <v>253</v>
      </c>
      <c r="H85" s="3" t="s">
        <v>91</v>
      </c>
      <c r="I85" s="3" t="s">
        <v>91</v>
      </c>
      <c r="J85" s="3" t="s">
        <v>91</v>
      </c>
      <c r="K85" s="3" t="s">
        <v>249</v>
      </c>
      <c r="L85" s="3"/>
      <c r="M85" s="3"/>
    </row>
    <row r="86" spans="1:13" x14ac:dyDescent="0.35">
      <c r="A86" s="3">
        <v>70377810</v>
      </c>
      <c r="B86" s="3" t="s">
        <v>122</v>
      </c>
      <c r="C86" s="3">
        <v>130383858</v>
      </c>
      <c r="D86" s="3" t="s">
        <v>254</v>
      </c>
      <c r="E86" s="1" t="s">
        <v>15</v>
      </c>
      <c r="F86" s="12" t="s">
        <v>38</v>
      </c>
      <c r="G86" s="3" t="s">
        <v>255</v>
      </c>
      <c r="H86" s="3" t="s">
        <v>91</v>
      </c>
      <c r="I86" s="3" t="s">
        <v>91</v>
      </c>
      <c r="J86" s="3" t="s">
        <v>91</v>
      </c>
      <c r="K86" s="3" t="s">
        <v>249</v>
      </c>
      <c r="L86" s="3"/>
      <c r="M86" s="3"/>
    </row>
    <row r="87" spans="1:13" x14ac:dyDescent="0.35">
      <c r="A87" s="3">
        <v>70377810</v>
      </c>
      <c r="B87" s="3" t="s">
        <v>122</v>
      </c>
      <c r="C87" s="3">
        <v>143715566</v>
      </c>
      <c r="D87" s="3" t="s">
        <v>256</v>
      </c>
      <c r="E87" s="1" t="s">
        <v>15</v>
      </c>
      <c r="F87" s="12" t="s">
        <v>38</v>
      </c>
      <c r="G87" s="3" t="s">
        <v>257</v>
      </c>
      <c r="H87" s="3" t="s">
        <v>91</v>
      </c>
      <c r="I87" s="3" t="s">
        <v>91</v>
      </c>
      <c r="J87" s="3" t="s">
        <v>91</v>
      </c>
      <c r="K87" s="3" t="s">
        <v>249</v>
      </c>
      <c r="L87" s="3"/>
      <c r="M87" s="3"/>
    </row>
    <row r="88" spans="1:13" x14ac:dyDescent="0.35">
      <c r="A88" s="3">
        <v>70377810</v>
      </c>
      <c r="B88" s="3" t="s">
        <v>122</v>
      </c>
      <c r="C88" s="3">
        <v>87822109</v>
      </c>
      <c r="D88" s="3" t="s">
        <v>258</v>
      </c>
      <c r="E88" s="1" t="s">
        <v>15</v>
      </c>
      <c r="F88" s="12" t="s">
        <v>38</v>
      </c>
      <c r="G88" s="3" t="s">
        <v>259</v>
      </c>
      <c r="H88" s="3" t="s">
        <v>91</v>
      </c>
      <c r="I88" s="3" t="s">
        <v>91</v>
      </c>
      <c r="J88" s="3" t="s">
        <v>91</v>
      </c>
      <c r="K88" s="3" t="s">
        <v>249</v>
      </c>
      <c r="L88" s="3"/>
      <c r="M88" s="3"/>
    </row>
    <row r="89" spans="1:13" x14ac:dyDescent="0.35">
      <c r="A89" s="3">
        <v>70377810</v>
      </c>
      <c r="B89" s="3" t="s">
        <v>122</v>
      </c>
      <c r="C89" s="3" t="s">
        <v>260</v>
      </c>
      <c r="D89" s="3" t="s">
        <v>261</v>
      </c>
      <c r="E89" s="1" t="s">
        <v>15</v>
      </c>
      <c r="F89" s="12" t="s">
        <v>38</v>
      </c>
      <c r="G89" s="3" t="s">
        <v>262</v>
      </c>
      <c r="H89" s="3" t="s">
        <v>91</v>
      </c>
      <c r="I89" s="3" t="s">
        <v>91</v>
      </c>
      <c r="J89" s="3" t="s">
        <v>91</v>
      </c>
      <c r="K89" s="3"/>
      <c r="L89" s="3"/>
      <c r="M89" s="3"/>
    </row>
    <row r="90" spans="1:13" x14ac:dyDescent="0.35">
      <c r="A90" s="3">
        <v>70377810</v>
      </c>
      <c r="B90" s="3" t="s">
        <v>122</v>
      </c>
      <c r="C90" s="3" t="s">
        <v>263</v>
      </c>
      <c r="D90" s="3" t="s">
        <v>264</v>
      </c>
      <c r="E90" s="1" t="s">
        <v>15</v>
      </c>
      <c r="F90" s="12" t="s">
        <v>38</v>
      </c>
      <c r="G90" s="3" t="s">
        <v>265</v>
      </c>
      <c r="H90" s="3" t="s">
        <v>91</v>
      </c>
      <c r="I90" s="3" t="s">
        <v>91</v>
      </c>
      <c r="J90" s="3" t="s">
        <v>91</v>
      </c>
      <c r="K90" s="3"/>
      <c r="L90" s="3"/>
      <c r="M90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CARGA PERSONAL MAIL YOL</vt:lpstr>
      <vt:lpstr>RELACIONES</vt:lpstr>
      <vt:lpstr>CARGA PERSONAL</vt:lpstr>
      <vt:lpstr>Base de Datos</vt:lpstr>
      <vt:lpstr>base 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Blanca</dc:creator>
  <cp:lastModifiedBy>Gabriela Rodriguez</cp:lastModifiedBy>
  <dcterms:created xsi:type="dcterms:W3CDTF">2022-07-08T17:50:13Z</dcterms:created>
  <dcterms:modified xsi:type="dcterms:W3CDTF">2022-07-28T22:59:04Z</dcterms:modified>
</cp:coreProperties>
</file>