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Blanca\Documents\BG Trabajo\EVALUAR\I+D CONSULTORÍA\ELECTRÓNICA SIGLO XXI\"/>
    </mc:Choice>
  </mc:AlternateContent>
  <xr:revisionPtr revIDLastSave="0" documentId="13_ncr:1_{CEF2DA0D-4AEF-47F3-99D6-D56690D6B39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 (2)" sheetId="2" r:id="rId1"/>
  </sheets>
  <externalReferences>
    <externalReference r:id="rId2"/>
  </externalReferences>
  <definedNames>
    <definedName name="_xlnm._FilterDatabase" localSheetId="0" hidden="1">'Hoja1 (2)'!$A$1:$M$116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2" l="1"/>
  <c r="P3" i="2"/>
  <c r="Q3" i="2"/>
  <c r="R3" i="2"/>
  <c r="S3" i="2"/>
  <c r="T3" i="2"/>
  <c r="U3" i="2"/>
  <c r="V3" i="2"/>
  <c r="W3" i="2"/>
  <c r="O4" i="2"/>
  <c r="P4" i="2"/>
  <c r="Q4" i="2"/>
  <c r="R4" i="2"/>
  <c r="S4" i="2"/>
  <c r="T4" i="2"/>
  <c r="U4" i="2"/>
  <c r="V4" i="2"/>
  <c r="W4" i="2"/>
  <c r="O5" i="2"/>
  <c r="P5" i="2"/>
  <c r="Q5" i="2"/>
  <c r="R5" i="2"/>
  <c r="S5" i="2"/>
  <c r="T5" i="2"/>
  <c r="U5" i="2"/>
  <c r="V5" i="2"/>
  <c r="W5" i="2"/>
  <c r="O6" i="2"/>
  <c r="P6" i="2"/>
  <c r="Q6" i="2"/>
  <c r="R6" i="2"/>
  <c r="S6" i="2"/>
  <c r="T6" i="2"/>
  <c r="U6" i="2"/>
  <c r="V6" i="2"/>
  <c r="W6" i="2"/>
  <c r="O7" i="2"/>
  <c r="P7" i="2"/>
  <c r="Q7" i="2"/>
  <c r="R7" i="2"/>
  <c r="S7" i="2"/>
  <c r="T7" i="2"/>
  <c r="U7" i="2"/>
  <c r="V7" i="2"/>
  <c r="W7" i="2"/>
  <c r="O8" i="2"/>
  <c r="P8" i="2"/>
  <c r="Q8" i="2"/>
  <c r="R8" i="2"/>
  <c r="S8" i="2"/>
  <c r="T8" i="2"/>
  <c r="U8" i="2"/>
  <c r="V8" i="2"/>
  <c r="W8" i="2"/>
  <c r="O9" i="2"/>
  <c r="P9" i="2"/>
  <c r="Q9" i="2"/>
  <c r="R9" i="2"/>
  <c r="S9" i="2"/>
  <c r="T9" i="2"/>
  <c r="U9" i="2"/>
  <c r="V9" i="2"/>
  <c r="W9" i="2"/>
  <c r="O10" i="2"/>
  <c r="P10" i="2"/>
  <c r="Q10" i="2"/>
  <c r="R10" i="2"/>
  <c r="S10" i="2"/>
  <c r="T10" i="2"/>
  <c r="U10" i="2"/>
  <c r="V10" i="2"/>
  <c r="W10" i="2"/>
  <c r="O11" i="2"/>
  <c r="P11" i="2"/>
  <c r="Q11" i="2"/>
  <c r="R11" i="2"/>
  <c r="S11" i="2"/>
  <c r="T11" i="2"/>
  <c r="U11" i="2"/>
  <c r="V11" i="2"/>
  <c r="W11" i="2"/>
  <c r="O12" i="2"/>
  <c r="P12" i="2"/>
  <c r="Q12" i="2"/>
  <c r="R12" i="2"/>
  <c r="S12" i="2"/>
  <c r="T12" i="2"/>
  <c r="U12" i="2"/>
  <c r="V12" i="2"/>
  <c r="W12" i="2"/>
  <c r="O13" i="2"/>
  <c r="P13" i="2"/>
  <c r="Q13" i="2"/>
  <c r="R13" i="2"/>
  <c r="S13" i="2"/>
  <c r="T13" i="2"/>
  <c r="U13" i="2"/>
  <c r="V13" i="2"/>
  <c r="W13" i="2"/>
  <c r="O14" i="2"/>
  <c r="P14" i="2"/>
  <c r="Q14" i="2"/>
  <c r="R14" i="2"/>
  <c r="S14" i="2"/>
  <c r="T14" i="2"/>
  <c r="U14" i="2"/>
  <c r="V14" i="2"/>
  <c r="W14" i="2"/>
  <c r="O15" i="2"/>
  <c r="P15" i="2"/>
  <c r="Q15" i="2"/>
  <c r="R15" i="2"/>
  <c r="S15" i="2"/>
  <c r="T15" i="2"/>
  <c r="U15" i="2"/>
  <c r="V15" i="2"/>
  <c r="W15" i="2"/>
  <c r="O16" i="2"/>
  <c r="P16" i="2"/>
  <c r="Q16" i="2"/>
  <c r="R16" i="2"/>
  <c r="S16" i="2"/>
  <c r="T16" i="2"/>
  <c r="U16" i="2"/>
  <c r="V16" i="2"/>
  <c r="W16" i="2"/>
  <c r="O17" i="2"/>
  <c r="P17" i="2"/>
  <c r="Q17" i="2"/>
  <c r="R17" i="2"/>
  <c r="S17" i="2"/>
  <c r="T17" i="2"/>
  <c r="U17" i="2"/>
  <c r="V17" i="2"/>
  <c r="W17" i="2"/>
  <c r="O18" i="2"/>
  <c r="P18" i="2"/>
  <c r="Q18" i="2"/>
  <c r="R18" i="2"/>
  <c r="S18" i="2"/>
  <c r="T18" i="2"/>
  <c r="U18" i="2"/>
  <c r="V18" i="2"/>
  <c r="W18" i="2"/>
  <c r="O19" i="2"/>
  <c r="P19" i="2"/>
  <c r="Q19" i="2"/>
  <c r="R19" i="2"/>
  <c r="S19" i="2"/>
  <c r="T19" i="2"/>
  <c r="U19" i="2"/>
  <c r="V19" i="2"/>
  <c r="W19" i="2"/>
  <c r="O20" i="2"/>
  <c r="P20" i="2"/>
  <c r="Q20" i="2"/>
  <c r="R20" i="2"/>
  <c r="S20" i="2"/>
  <c r="T20" i="2"/>
  <c r="U20" i="2"/>
  <c r="V20" i="2"/>
  <c r="W20" i="2"/>
  <c r="O21" i="2"/>
  <c r="P21" i="2"/>
  <c r="Q21" i="2"/>
  <c r="R21" i="2"/>
  <c r="S21" i="2"/>
  <c r="T21" i="2"/>
  <c r="U21" i="2"/>
  <c r="V21" i="2"/>
  <c r="W21" i="2"/>
  <c r="O22" i="2"/>
  <c r="P22" i="2"/>
  <c r="Q22" i="2"/>
  <c r="R22" i="2"/>
  <c r="S22" i="2"/>
  <c r="T22" i="2"/>
  <c r="U22" i="2"/>
  <c r="V22" i="2"/>
  <c r="W22" i="2"/>
  <c r="O23" i="2"/>
  <c r="P23" i="2"/>
  <c r="Q23" i="2"/>
  <c r="R23" i="2"/>
  <c r="S23" i="2"/>
  <c r="T23" i="2"/>
  <c r="U23" i="2"/>
  <c r="V23" i="2"/>
  <c r="W23" i="2"/>
  <c r="O2" i="2"/>
  <c r="W2" i="2"/>
  <c r="V2" i="2"/>
  <c r="U2" i="2"/>
  <c r="T2" i="2"/>
  <c r="S2" i="2"/>
  <c r="R2" i="2"/>
  <c r="Q2" i="2"/>
  <c r="P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  <author>Administrador</author>
  </authors>
  <commentList>
    <comment ref="A1" authorId="0" shapeId="0" xr:uid="{00000000-0006-0000-0000-000001000000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G1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MAARKETING, FINANCIERO, RRHH,ETC
</t>
        </r>
      </text>
    </comment>
    <comment ref="H1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SI EL NOMBRE ES COMERCIAL EL NOMBRE DEL CARGO ES ASESOR COMERCIAL</t>
        </r>
      </text>
    </comment>
    <comment ref="I1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MANDOS: ALTO(GERENCIA)
MEDIO (ADMINISTRATIVA)
BAJO(LIMPIEZA-SEGURIDAD) GERENCIA ADM. </t>
        </r>
      </text>
    </comment>
    <comment ref="J1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 xr:uid="{00000000-0006-0000-0000-000008000000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<sst xmlns="http://schemas.openxmlformats.org/spreadsheetml/2006/main" count="1161" uniqueCount="562">
  <si>
    <t>NOMBRES</t>
  </si>
  <si>
    <t>APELLIDOS</t>
  </si>
  <si>
    <t>EMAIL</t>
  </si>
  <si>
    <t>NOMBRE AGENCIA</t>
  </si>
  <si>
    <t>NOMBRE DEPARTAMENTO</t>
  </si>
  <si>
    <t>NOMBRE CARGO</t>
  </si>
  <si>
    <t>TIPO</t>
  </si>
  <si>
    <t>PERSONALIZADO 1</t>
  </si>
  <si>
    <t>PERSONALIZADO 2</t>
  </si>
  <si>
    <t>PERSONALIZADO 3</t>
  </si>
  <si>
    <t>NOMBRE NIVEL JERARQUICO</t>
  </si>
  <si>
    <t>NO. IDENTIFICACION</t>
  </si>
  <si>
    <t>NO. IDENTIFICACION JEFE</t>
  </si>
  <si>
    <t>0924769250</t>
  </si>
  <si>
    <t>acedeno@siglo21.net</t>
  </si>
  <si>
    <t>0920123270</t>
  </si>
  <si>
    <t>gchevasco@siglo21.net</t>
  </si>
  <si>
    <t>0914342159</t>
  </si>
  <si>
    <t>kchica@siglo21.net</t>
  </si>
  <si>
    <t>0926547639</t>
  </si>
  <si>
    <t>CRESPO JURADO</t>
  </si>
  <si>
    <t>acrespo@siglo21.net</t>
  </si>
  <si>
    <t>0910770932</t>
  </si>
  <si>
    <t>GALLARDO CRUSELLAS</t>
  </si>
  <si>
    <t>dgallardo@siglo21.net</t>
  </si>
  <si>
    <t>0916551062</t>
  </si>
  <si>
    <t>LETTY MARIA</t>
  </si>
  <si>
    <t>lmgallardo@siglo21.net</t>
  </si>
  <si>
    <t>0917204901</t>
  </si>
  <si>
    <t>nsgallardo@siglo21.net</t>
  </si>
  <si>
    <t>0923342265</t>
  </si>
  <si>
    <t>MARIA CLAUDIA</t>
  </si>
  <si>
    <t>mgarcia@siglo21.net</t>
  </si>
  <si>
    <t>0921903662</t>
  </si>
  <si>
    <t>mgranda@siglo21.net</t>
  </si>
  <si>
    <t>MIGUEL ANGEL</t>
  </si>
  <si>
    <t>0913883542</t>
  </si>
  <si>
    <t>lmontenegro@siglo21.net</t>
  </si>
  <si>
    <t>0923620793</t>
  </si>
  <si>
    <t>gmora@siglo21.net</t>
  </si>
  <si>
    <t>1715302954</t>
  </si>
  <si>
    <t>OREJUELA SOTO</t>
  </si>
  <si>
    <t>jorejuela@siglo21.net</t>
  </si>
  <si>
    <t>0919946533</t>
  </si>
  <si>
    <t>kpilligua@siglo21.net</t>
  </si>
  <si>
    <t>0909073991</t>
  </si>
  <si>
    <t>jromero@siglo21.net</t>
  </si>
  <si>
    <t>0930954557</t>
  </si>
  <si>
    <t>TERAN FLORIL</t>
  </si>
  <si>
    <t>ateran@siglo21.net</t>
  </si>
  <si>
    <t>0923793764</t>
  </si>
  <si>
    <t>YAGUAL TOMALA</t>
  </si>
  <si>
    <t>jyagual@siglo21.net</t>
  </si>
  <si>
    <t>0905315222</t>
  </si>
  <si>
    <t>MATRIZ</t>
  </si>
  <si>
    <t>0951309657</t>
  </si>
  <si>
    <t>0925570798</t>
  </si>
  <si>
    <t>1721443040</t>
  </si>
  <si>
    <t>1716791106</t>
  </si>
  <si>
    <t>0919172064</t>
  </si>
  <si>
    <t>0915817506</t>
  </si>
  <si>
    <t>CASTRO ESPINOSA</t>
  </si>
  <si>
    <t>TAPIA BALTAN</t>
  </si>
  <si>
    <t>GALLARDO RODRIGUEZ</t>
  </si>
  <si>
    <t>VEGA VALENCIA</t>
  </si>
  <si>
    <t>BERNAL MATAMOROS</t>
  </si>
  <si>
    <t>CEDEÑO ESPINOZA</t>
  </si>
  <si>
    <t>GALLARDO YUNES</t>
  </si>
  <si>
    <t>GARCIA FRANKE</t>
  </si>
  <si>
    <t>GRANDA VARGAS</t>
  </si>
  <si>
    <t>MONTENEGRO SANTANA</t>
  </si>
  <si>
    <t>MORA ESPINOZA</t>
  </si>
  <si>
    <t>PILLIGUA BELTRAN</t>
  </si>
  <si>
    <t>RIERA MONTENEGRO</t>
  </si>
  <si>
    <t>JOSELYNE FELICIDAD</t>
  </si>
  <si>
    <t>DANIEL ORLANDO</t>
  </si>
  <si>
    <t>WALDIR ALEJANDRO</t>
  </si>
  <si>
    <t>JULIO CESAR</t>
  </si>
  <si>
    <t>GEOVANA ESTEFANY</t>
  </si>
  <si>
    <t>ANDREA PAOLA</t>
  </si>
  <si>
    <t>ANDREA NARCISA</t>
  </si>
  <si>
    <t>DENISSE BEATRIZ</t>
  </si>
  <si>
    <t>NICOLAS SANTIAGO</t>
  </si>
  <si>
    <t>LENIN JOFFRE</t>
  </si>
  <si>
    <t>GLENDA GRACIELA</t>
  </si>
  <si>
    <t>JANNINA ELIZABETH</t>
  </si>
  <si>
    <t>KATHERINE STEFANIA</t>
  </si>
  <si>
    <t>GABRIEL ARTURO</t>
  </si>
  <si>
    <t>ANGIE JEANINNE</t>
  </si>
  <si>
    <t>JOHANNA NATHALIE</t>
  </si>
  <si>
    <t>fcastro@siglo21.net</t>
  </si>
  <si>
    <t>dtapia@siglo21.net</t>
  </si>
  <si>
    <t>agallardo@siglo21.net</t>
  </si>
  <si>
    <t>jcvega@siglo21.net</t>
  </si>
  <si>
    <t>gbernal@siglo21.net</t>
  </si>
  <si>
    <t>griera@siglo21.net</t>
  </si>
  <si>
    <t>ROMERO</t>
  </si>
  <si>
    <t>CHEVASCO ALBARRACIN</t>
  </si>
  <si>
    <t>GLORIA ELEANA</t>
  </si>
  <si>
    <t>MARKETING</t>
  </si>
  <si>
    <t>AUXILIAR DE MARKETING</t>
  </si>
  <si>
    <t>MEDIO</t>
  </si>
  <si>
    <t>COMERCIAL</t>
  </si>
  <si>
    <t>DESARROLLO</t>
  </si>
  <si>
    <t>CONTABILIDAD</t>
  </si>
  <si>
    <t xml:space="preserve">AUDITORIA </t>
  </si>
  <si>
    <t>TECNICO</t>
  </si>
  <si>
    <t>ALTO</t>
  </si>
  <si>
    <t>ASISTENTE ADMINISTRATIVO</t>
  </si>
  <si>
    <t xml:space="preserve">SUPERVISOR DE VENTAS </t>
  </si>
  <si>
    <t>CONTRALORIA</t>
  </si>
  <si>
    <t>JEFE DE RECURSOS HUMANOS</t>
  </si>
  <si>
    <t>COORDINADORA FINANCIERA</t>
  </si>
  <si>
    <t>GERENCIA</t>
  </si>
  <si>
    <t>VENTAS</t>
  </si>
  <si>
    <t>JEFE DE PRODUCT MANAGER</t>
  </si>
  <si>
    <t>RECURSOS HUMANOS</t>
  </si>
  <si>
    <t>ASISTENTE DE MARKETING</t>
  </si>
  <si>
    <t>EJECUTIVA DE MARKETING</t>
  </si>
  <si>
    <t>DIRECTORA DE MARKETING Y AUDITORIA</t>
  </si>
  <si>
    <t>SUPPLY CHAIN</t>
  </si>
  <si>
    <t>JEFE DE SUPPLY CHAIN</t>
  </si>
  <si>
    <t>0907663579</t>
  </si>
  <si>
    <t>0918739079</t>
  </si>
  <si>
    <t>MARIA PAULA</t>
  </si>
  <si>
    <t>1309583639</t>
  </si>
  <si>
    <t>VELEZ GARNICA</t>
  </si>
  <si>
    <t>OSCAR VICENTE</t>
  </si>
  <si>
    <t>1204504516</t>
  </si>
  <si>
    <t>CONTRERAS TORRICO</t>
  </si>
  <si>
    <t>DIEGO ESPARTACO</t>
  </si>
  <si>
    <t xml:space="preserve">KATTY ESPERANZA </t>
  </si>
  <si>
    <t>CHICA MACIAS</t>
  </si>
  <si>
    <t xml:space="preserve">ALEXANDRA </t>
  </si>
  <si>
    <t>CABEZAS</t>
  </si>
  <si>
    <t>NICOLAS</t>
  </si>
  <si>
    <t>MAIRA GISELLE</t>
  </si>
  <si>
    <t>0920830379</t>
  </si>
  <si>
    <t>JIMENEZ ROBLES</t>
  </si>
  <si>
    <t>mgallardo@siglo21.net</t>
  </si>
  <si>
    <t>mjimenez@siglo21.net</t>
  </si>
  <si>
    <t>ovelez@siglo21.net</t>
  </si>
  <si>
    <t>dcontreras@siglo21.net</t>
  </si>
  <si>
    <t>acabezas@siglo21.net</t>
  </si>
  <si>
    <t>ngallardo@siglo21.net</t>
  </si>
  <si>
    <t>1001579596</t>
  </si>
  <si>
    <t>DIRECTOR COMERCIAL Y TECNOLOGICO</t>
  </si>
  <si>
    <t>DIRECTORA FINANCIERA</t>
  </si>
  <si>
    <t>ASISTENTE DE AUDITORIA</t>
  </si>
  <si>
    <t xml:space="preserve">FINANCIERO </t>
  </si>
  <si>
    <t>JEFE DE ADMINISTRACION CREDITO Y COBRANZAS</t>
  </si>
  <si>
    <t xml:space="preserve">JEFE DE VOLUMEN </t>
  </si>
  <si>
    <t>JEFE DE DESARROLLO</t>
  </si>
  <si>
    <t>JEFE DE CONTABILIDAD</t>
  </si>
  <si>
    <t>JEFE DE VENTAS</t>
  </si>
  <si>
    <t>INFRAESTRUTURA</t>
  </si>
  <si>
    <t>INGENIERO EN INGRAESTRUCTURA</t>
  </si>
  <si>
    <t>BUSINESS INTELLIGENCE</t>
  </si>
  <si>
    <t xml:space="preserve">LIDER DE ANALISIS DE DATOS </t>
  </si>
  <si>
    <t>ADMINISTRACIÓN</t>
  </si>
  <si>
    <t>JEFE DE TESORERIA</t>
  </si>
  <si>
    <t>GERENTE GENERAL</t>
  </si>
  <si>
    <t>GALLARDO  YUNES</t>
  </si>
  <si>
    <t>COLABORADOR</t>
  </si>
  <si>
    <t>LETTY ELIZABETH MERCEDES</t>
  </si>
  <si>
    <t>YUNES MARIDUEÑA</t>
  </si>
  <si>
    <t>lgallardo@siglo21.net</t>
  </si>
  <si>
    <t xml:space="preserve">DIRECTORA EJECUTIVA </t>
  </si>
  <si>
    <t>0923269021</t>
  </si>
  <si>
    <t>JULEIDY DE LOS ANGELES</t>
  </si>
  <si>
    <t>CRESPIN VILLOTA</t>
  </si>
  <si>
    <t>jcrespin@siglo21.net</t>
  </si>
  <si>
    <t>OPERATIVO COMERCIAL</t>
  </si>
  <si>
    <t>0951196179</t>
  </si>
  <si>
    <t>JEAN PIERRE</t>
  </si>
  <si>
    <t>DIAZ CABANILLA</t>
  </si>
  <si>
    <t>jdiaz@siglo21.net</t>
  </si>
  <si>
    <t>0922408364</t>
  </si>
  <si>
    <t>MATILDE ISABEL</t>
  </si>
  <si>
    <t>DILLON VARGAS</t>
  </si>
  <si>
    <t>mdillon@siglo21.net</t>
  </si>
  <si>
    <t>PRODUCT MANAGER</t>
  </si>
  <si>
    <t>0930572300</t>
  </si>
  <si>
    <t>DAVID GERMAN</t>
  </si>
  <si>
    <t>DURANGO ESPINOZA</t>
  </si>
  <si>
    <t>ddurango@siglo21.net</t>
  </si>
  <si>
    <t>DESARROLLADOR SAP</t>
  </si>
  <si>
    <t>0927755199</t>
  </si>
  <si>
    <t>KARINA ANGELICA</t>
  </si>
  <si>
    <t>FRANCO CEDEÑO</t>
  </si>
  <si>
    <t>kfcedeno@siglo21.net</t>
  </si>
  <si>
    <t>CREDITO Y COBRANZAS</t>
  </si>
  <si>
    <t>AUXILIAR DE CREDITO Y COBRANZAS</t>
  </si>
  <si>
    <t>0930471446</t>
  </si>
  <si>
    <t>VICTOR AUGUSTO</t>
  </si>
  <si>
    <t>JARAMILLO CONTRERAS</t>
  </si>
  <si>
    <t>vjaramillo@siglo21.net</t>
  </si>
  <si>
    <t>SALES CHAMPION</t>
  </si>
  <si>
    <t>0956113641</t>
  </si>
  <si>
    <t>JOSSELYNE ALEJANDRA</t>
  </si>
  <si>
    <t>MENDEZ MOLINA</t>
  </si>
  <si>
    <t>jmendez@siglo21.net</t>
  </si>
  <si>
    <t xml:space="preserve">VENTAS </t>
  </si>
  <si>
    <t xml:space="preserve">ASESOR DE CUENTA </t>
  </si>
  <si>
    <t>0940888985</t>
  </si>
  <si>
    <t>KENNETH MIGUEL</t>
  </si>
  <si>
    <t>MORA VINUEZA</t>
  </si>
  <si>
    <t>rrhh3@siglo21.net</t>
  </si>
  <si>
    <t xml:space="preserve">RECURSOS HUMANOS </t>
  </si>
  <si>
    <t xml:space="preserve">ASISTENTE DE NOMINA </t>
  </si>
  <si>
    <t>0925310856</t>
  </si>
  <si>
    <t>CRISTIAN JONATHAN</t>
  </si>
  <si>
    <t>PANCHANA COELLO</t>
  </si>
  <si>
    <t>cpanchana@siglo21.net</t>
  </si>
  <si>
    <t>ASISTENTE DE CONTABILIDAD</t>
  </si>
  <si>
    <t xml:space="preserve">MEDIO </t>
  </si>
  <si>
    <t>0921973558</t>
  </si>
  <si>
    <t>MARIA CRISTINA</t>
  </si>
  <si>
    <t>ROSERO QUIROZ</t>
  </si>
  <si>
    <t>mrosero@siglo21.net</t>
  </si>
  <si>
    <t>IMPORTACIONES</t>
  </si>
  <si>
    <t>COORDINADORA DE IMPORTACIONES</t>
  </si>
  <si>
    <t xml:space="preserve">ASISTENTE DE AUDITORIA </t>
  </si>
  <si>
    <t>0952241842</t>
  </si>
  <si>
    <t>GABRIELA ELOYSA</t>
  </si>
  <si>
    <t>URBINA OBRYEN</t>
  </si>
  <si>
    <t>gurbina@siglo21.net</t>
  </si>
  <si>
    <t>1713379871</t>
  </si>
  <si>
    <t>PATRICIO RICARDO</t>
  </si>
  <si>
    <t>CUASQUER VITERI</t>
  </si>
  <si>
    <t>jefebodegaparkenor@siglo21.net</t>
  </si>
  <si>
    <t xml:space="preserve">LOGISTICA </t>
  </si>
  <si>
    <t xml:space="preserve">JEFE DE BODEGA </t>
  </si>
  <si>
    <t>1722582101</t>
  </si>
  <si>
    <t>FERNANDA ELIZABETH</t>
  </si>
  <si>
    <t>JARAMILLO BONIFAZ</t>
  </si>
  <si>
    <t>fjaramillo@siglo21.net</t>
  </si>
  <si>
    <t xml:space="preserve">ADMINISTRACION </t>
  </si>
  <si>
    <t>1720130408</t>
  </si>
  <si>
    <t>MARCO ANTONIO</t>
  </si>
  <si>
    <t>JARAMILLO CUAYCAL</t>
  </si>
  <si>
    <t>mjaramillo@siglo21.net</t>
  </si>
  <si>
    <t>SUPERVISOR ADMINISTRATIVO</t>
  </si>
  <si>
    <t>1717987281</t>
  </si>
  <si>
    <t>JUAN DAVID</t>
  </si>
  <si>
    <t>NOVOA GUAMAN</t>
  </si>
  <si>
    <t>jnovoa@siglo21.net</t>
  </si>
  <si>
    <t xml:space="preserve">VENTAS ADMINISTRACION </t>
  </si>
  <si>
    <t>VENTAS ADMINISTRACION</t>
  </si>
  <si>
    <t>0951781418</t>
  </si>
  <si>
    <t>ALLISON ELIZABETH</t>
  </si>
  <si>
    <t>ANDRADE GONZALEZ</t>
  </si>
  <si>
    <t>aandrade@siglo21.net</t>
  </si>
  <si>
    <t>0917395220</t>
  </si>
  <si>
    <t>CARMEN ELENA</t>
  </si>
  <si>
    <t>candrade@siglo21.net</t>
  </si>
  <si>
    <t>0913811931</t>
  </si>
  <si>
    <t>FREDDY JOSE</t>
  </si>
  <si>
    <t>BAJAÑA MOTA</t>
  </si>
  <si>
    <t>0926431594</t>
  </si>
  <si>
    <t>MARIA BELEN</t>
  </si>
  <si>
    <t>BARRAGAN VASQUEZ</t>
  </si>
  <si>
    <t>mbarragan@siglo21.net</t>
  </si>
  <si>
    <t>ASISTENTE DE DESARROLLO HUMANO</t>
  </si>
  <si>
    <t>0923854434</t>
  </si>
  <si>
    <t>KELLY NATHALY</t>
  </si>
  <si>
    <t>BRAVO PILAY</t>
  </si>
  <si>
    <t>kbravo@siglo21.net</t>
  </si>
  <si>
    <t>0924987134</t>
  </si>
  <si>
    <t>ALCIDES ROBERTO</t>
  </si>
  <si>
    <t>BULGARIN FLORES</t>
  </si>
  <si>
    <t>rbulgarin@siglo21.net</t>
  </si>
  <si>
    <t>VENDEDOR</t>
  </si>
  <si>
    <t>0932235328</t>
  </si>
  <si>
    <t>LUCY GIANELLA</t>
  </si>
  <si>
    <t>BURGOS TERAN</t>
  </si>
  <si>
    <t>lburgos@siglo21.net</t>
  </si>
  <si>
    <t>ASISTENTE OPERATIVO</t>
  </si>
  <si>
    <t>0953420387</t>
  </si>
  <si>
    <t>ASTRID CAROLINA</t>
  </si>
  <si>
    <t>CASTRO ESPINAL</t>
  </si>
  <si>
    <t>acastro@siglo21.net</t>
  </si>
  <si>
    <t>ASISTENTE CONTABLE</t>
  </si>
  <si>
    <t>0925520298</t>
  </si>
  <si>
    <t>GINGER ZULAY</t>
  </si>
  <si>
    <t>CASTRO SARABIA</t>
  </si>
  <si>
    <t>gcastro@siglo21.net</t>
  </si>
  <si>
    <t>FINANCIERO</t>
  </si>
  <si>
    <t>0915841621</t>
  </si>
  <si>
    <t>JULIO HUMBERTO</t>
  </si>
  <si>
    <t>DOMINGUEZ FLORES</t>
  </si>
  <si>
    <t>jdominguez@siglo21.net</t>
  </si>
  <si>
    <t>ASISTENTE DE IMPORTACIONES</t>
  </si>
  <si>
    <t>0707057980</t>
  </si>
  <si>
    <t>DIANA CAROLINA</t>
  </si>
  <si>
    <t>DUARTE BAILON</t>
  </si>
  <si>
    <t>rrhh4@siglo21.net</t>
  </si>
  <si>
    <t>TRABAJADORA SOCIAL</t>
  </si>
  <si>
    <t>SUPERVISORA DE MARKETING</t>
  </si>
  <si>
    <t>0930340252</t>
  </si>
  <si>
    <t>KAREN JANETH</t>
  </si>
  <si>
    <t>GUERRA GARCIA</t>
  </si>
  <si>
    <t>kguerra@siglo21.net</t>
  </si>
  <si>
    <t>ASISTENTE ADMINISTRATIVO DE VENTAS</t>
  </si>
  <si>
    <t>0922063615</t>
  </si>
  <si>
    <t>SEBASTIAN ALEJANDRO</t>
  </si>
  <si>
    <t>HERRERA CASTRO</t>
  </si>
  <si>
    <t>sherrera@siglo21.net</t>
  </si>
  <si>
    <t>0920221090</t>
  </si>
  <si>
    <t>WENDY LORENA</t>
  </si>
  <si>
    <t>HIDALGO AVILES</t>
  </si>
  <si>
    <t>whidalgo@siglo21.net</t>
  </si>
  <si>
    <t>0930509609</t>
  </si>
  <si>
    <t>SARA ESTHER</t>
  </si>
  <si>
    <t>LEON CHALEN</t>
  </si>
  <si>
    <t>sleon@siglo21.net</t>
  </si>
  <si>
    <t>0930571120</t>
  </si>
  <si>
    <t>MARCELO JOSE</t>
  </si>
  <si>
    <t>LINCANGO REINA</t>
  </si>
  <si>
    <t>mlincango@siglo21.net</t>
  </si>
  <si>
    <t>0950673905</t>
  </si>
  <si>
    <t>ROBERTO ANDRES</t>
  </si>
  <si>
    <t>LINDAO GUEVARA</t>
  </si>
  <si>
    <t>rlindao@siglo21.net</t>
  </si>
  <si>
    <t>DESARROLLADOR</t>
  </si>
  <si>
    <t>0705758027</t>
  </si>
  <si>
    <t>BRAULIO DE JESUS</t>
  </si>
  <si>
    <t>MALDONADO MORA</t>
  </si>
  <si>
    <t>bmaldonado@siglo21.net</t>
  </si>
  <si>
    <t>0951789825</t>
  </si>
  <si>
    <t>ROSALIA DAYANARA</t>
  </si>
  <si>
    <t>MANZABA LOPEZ</t>
  </si>
  <si>
    <t>rmanzaba@siglo21.net</t>
  </si>
  <si>
    <t>0914408406</t>
  </si>
  <si>
    <t>NURY PAULINA</t>
  </si>
  <si>
    <t>MOLINA GRANIZO</t>
  </si>
  <si>
    <t>nmolina@siglo21.net</t>
  </si>
  <si>
    <t>0941070518</t>
  </si>
  <si>
    <t>FREDDY JOEL</t>
  </si>
  <si>
    <t>MONTOYA LAINEZ</t>
  </si>
  <si>
    <t>fmontoya@siglo21.net</t>
  </si>
  <si>
    <t>0918774274</t>
  </si>
  <si>
    <t>ALEXANDRA DEL ROCIO</t>
  </si>
  <si>
    <t>MORA ARIAS</t>
  </si>
  <si>
    <t>amora@siglo21.net</t>
  </si>
  <si>
    <t>0916612989</t>
  </si>
  <si>
    <t>JUAN ANTONIO</t>
  </si>
  <si>
    <t>NEIRA ROSADO</t>
  </si>
  <si>
    <t>jneira@siglo21.net</t>
  </si>
  <si>
    <t>0912615788</t>
  </si>
  <si>
    <t>GLADYS MARILENA</t>
  </si>
  <si>
    <t>PARRALES GUILLEN</t>
  </si>
  <si>
    <t>mparrales@siglo21.net</t>
  </si>
  <si>
    <t>VENDDOR</t>
  </si>
  <si>
    <t>0911334696</t>
  </si>
  <si>
    <t>MARTHA ELIZABETH</t>
  </si>
  <si>
    <t>PIEDRA CALDERON</t>
  </si>
  <si>
    <t>mpiedra@siglo21.net</t>
  </si>
  <si>
    <t>ASESOR DE CREDITO Y COBRANZAS</t>
  </si>
  <si>
    <t>JEFE DEPARTAMENTO TECNICO</t>
  </si>
  <si>
    <t>0924826522</t>
  </si>
  <si>
    <t>DARLING GONZALO</t>
  </si>
  <si>
    <t>PINCAY RAMIREZ</t>
  </si>
  <si>
    <t>dpincay@siglo21.net</t>
  </si>
  <si>
    <t>GARY ISRAEL</t>
  </si>
  <si>
    <t>PITA GAMBOA</t>
  </si>
  <si>
    <t>gpita@siglo21.net</t>
  </si>
  <si>
    <t>RECAUDADOR</t>
  </si>
  <si>
    <t>0706366150</t>
  </si>
  <si>
    <t>DIEGO FERNANDO</t>
  </si>
  <si>
    <t>PIÑANCELA GRANIZO</t>
  </si>
  <si>
    <t>0941202368</t>
  </si>
  <si>
    <t>JOSELIN MABEL</t>
  </si>
  <si>
    <t>POVEDA ERAZ</t>
  </si>
  <si>
    <t>jpoveda@siglo21.net</t>
  </si>
  <si>
    <t>AUXILIAR ADMINISTRATIVO</t>
  </si>
  <si>
    <t>0925866238</t>
  </si>
  <si>
    <t>TATIANA KATHERINE</t>
  </si>
  <si>
    <t>QUIJIJE LOPEZ</t>
  </si>
  <si>
    <t>tquijije@siglo21.net</t>
  </si>
  <si>
    <t>BODEGA</t>
  </si>
  <si>
    <t>LIDER OPERATIVO ADMINISTRATIVO</t>
  </si>
  <si>
    <t>1204007569</t>
  </si>
  <si>
    <t>0201257482</t>
  </si>
  <si>
    <t>DIANA FERNANDA</t>
  </si>
  <si>
    <t>REMACHE ELIAS</t>
  </si>
  <si>
    <t>dremache@siglo21.net</t>
  </si>
  <si>
    <t>0920229895</t>
  </si>
  <si>
    <t>ROLANDO ROSENDO</t>
  </si>
  <si>
    <t>REYES CHAVEZ</t>
  </si>
  <si>
    <t>rreyes@siglo21.net</t>
  </si>
  <si>
    <t>DESARROLLADOR SENIOR</t>
  </si>
  <si>
    <t>0916471527</t>
  </si>
  <si>
    <t>JORGE ENRIQUE</t>
  </si>
  <si>
    <t>RODRIGUEZ ALVARADO</t>
  </si>
  <si>
    <t>jrodriguez@siglo21.net</t>
  </si>
  <si>
    <t>0921824686</t>
  </si>
  <si>
    <t>DIANA ISABEL</t>
  </si>
  <si>
    <t>ROSALES MEDINA</t>
  </si>
  <si>
    <t>drosales@siglo21.net</t>
  </si>
  <si>
    <t>0909423501</t>
  </si>
  <si>
    <t xml:space="preserve">MARIANO </t>
  </si>
  <si>
    <t>SACARELO MELENDEZ</t>
  </si>
  <si>
    <t>msacarelo@siglo21.net</t>
  </si>
  <si>
    <t>ASISTENTE DE CONTRALORIA</t>
  </si>
  <si>
    <t>0923794382</t>
  </si>
  <si>
    <t>JOSE LUIS</t>
  </si>
  <si>
    <t>SALDAÑA CARRANZA</t>
  </si>
  <si>
    <t>jsaldana@siglo21.net</t>
  </si>
  <si>
    <t>0931456057</t>
  </si>
  <si>
    <t>MAURO ANDRES</t>
  </si>
  <si>
    <t>SEAVICHAY CARPIO</t>
  </si>
  <si>
    <t>mseavichay@siglo21.net</t>
  </si>
  <si>
    <t>0913775391</t>
  </si>
  <si>
    <t>TANIA EMPERATRIZ</t>
  </si>
  <si>
    <t>TAY LEE CAZORLA</t>
  </si>
  <si>
    <t>ttaylee@siglo21.net</t>
  </si>
  <si>
    <t>MANUEL RAFAEL</t>
  </si>
  <si>
    <t>URQUIZA CEDEÑO</t>
  </si>
  <si>
    <t>murquiza@siglo21.net</t>
  </si>
  <si>
    <t xml:space="preserve">JEFE DE LOGISTICA </t>
  </si>
  <si>
    <t>0912818507</t>
  </si>
  <si>
    <t>KLEBER EDUARDO</t>
  </si>
  <si>
    <t>VILLAGOMEZ VINUEZA</t>
  </si>
  <si>
    <t>kvillagomez@siglo21.net</t>
  </si>
  <si>
    <t>1716456809</t>
  </si>
  <si>
    <t>HUGO PAUL</t>
  </si>
  <si>
    <t>ALMACHE LLUMIQUINGA</t>
  </si>
  <si>
    <t>AsistenteBodegaB@siglo21.net</t>
  </si>
  <si>
    <t xml:space="preserve">BODEGA </t>
  </si>
  <si>
    <t xml:space="preserve">AUXILIAR DE BODEGA </t>
  </si>
  <si>
    <t>1713817813</t>
  </si>
  <si>
    <t>PAUL GERMAN</t>
  </si>
  <si>
    <t>BARBA COLEM</t>
  </si>
  <si>
    <t>counterservicioq@siglo21.net</t>
  </si>
  <si>
    <t>AUXILIAR DE COUNTER</t>
  </si>
  <si>
    <t>1711779940</t>
  </si>
  <si>
    <t>MARIO MARCELO</t>
  </si>
  <si>
    <t>BARRIONUEVO TACO</t>
  </si>
  <si>
    <t>mbarrionuevo@siglo21.net</t>
  </si>
  <si>
    <t>1713485819</t>
  </si>
  <si>
    <t>ZULAY CONCEPCION</t>
  </si>
  <si>
    <t>BOADA SILVA</t>
  </si>
  <si>
    <t>zboada@siglo21.net</t>
  </si>
  <si>
    <t>1710592641</t>
  </si>
  <si>
    <t>MOISES EDUARDO</t>
  </si>
  <si>
    <t>CHILIQUINGA ARAUZ</t>
  </si>
  <si>
    <t>mchiliquinga@siglo21.net</t>
  </si>
  <si>
    <t>1716532708</t>
  </si>
  <si>
    <t>EDISON FRANCISCO</t>
  </si>
  <si>
    <t>CHUNGANA NUÑEZ</t>
  </si>
  <si>
    <t>franciscopanchito1984@hotmail.com</t>
  </si>
  <si>
    <t>CHOFER</t>
  </si>
  <si>
    <t>1717627911</t>
  </si>
  <si>
    <t>SANTIAGO DAVID</t>
  </si>
  <si>
    <t>COLCHA MORENO</t>
  </si>
  <si>
    <t>dcolcha@service21.net</t>
  </si>
  <si>
    <t>1716396864</t>
  </si>
  <si>
    <t>EDUARDO XAVIER</t>
  </si>
  <si>
    <t>COYAGO TITUAÑA</t>
  </si>
  <si>
    <t>ecoyago@siglo21.net</t>
  </si>
  <si>
    <t>1723189278</t>
  </si>
  <si>
    <t>MIGUEL ARMANDO</t>
  </si>
  <si>
    <t>GUAMAN JIMENEZ</t>
  </si>
  <si>
    <t>aguaman@siglo21.net</t>
  </si>
  <si>
    <t>1721352209</t>
  </si>
  <si>
    <t>MAURO ALEJANDRO</t>
  </si>
  <si>
    <t>GUERRA REVELO</t>
  </si>
  <si>
    <t>mguerra@siglo21.net</t>
  </si>
  <si>
    <t>1105027518</t>
  </si>
  <si>
    <t>GINA IVANOVA</t>
  </si>
  <si>
    <t>LUZON GUZMAN</t>
  </si>
  <si>
    <t>gluzon@siglo21.net</t>
  </si>
  <si>
    <t>1720172020</t>
  </si>
  <si>
    <t>JONAR OMAR</t>
  </si>
  <si>
    <t>MARTINEZ QUICHIMBO</t>
  </si>
  <si>
    <t>jmartinez@siglo21.net</t>
  </si>
  <si>
    <t>1760628972</t>
  </si>
  <si>
    <t>MENDOZA REYES</t>
  </si>
  <si>
    <t>mamr4968@gmail.com</t>
  </si>
  <si>
    <t>0921307898</t>
  </si>
  <si>
    <t>VIVIAN ALEXANDRA</t>
  </si>
  <si>
    <t>MORALES VELASQUEZ</t>
  </si>
  <si>
    <t>vmorales@siglo21.net</t>
  </si>
  <si>
    <t>1714472535</t>
  </si>
  <si>
    <t>PACHECO AVILA</t>
  </si>
  <si>
    <t>pickingParkenor@siglo21.net</t>
  </si>
  <si>
    <t>1103852826</t>
  </si>
  <si>
    <t>LUIS ALFREDO</t>
  </si>
  <si>
    <t>SANCHEZ CORREA</t>
  </si>
  <si>
    <t>lsanchez@siglo21.net</t>
  </si>
  <si>
    <t>1715795462</t>
  </si>
  <si>
    <t>DORIS MARIELA</t>
  </si>
  <si>
    <t>SANCHEZ GUERRERO</t>
  </si>
  <si>
    <t>dsanchez@siglo21.net</t>
  </si>
  <si>
    <t>1758800252</t>
  </si>
  <si>
    <t>VERONA JOSEFINA</t>
  </si>
  <si>
    <t>SANTIAGO FERNANDEZ</t>
  </si>
  <si>
    <t>vsantiago@siglo21.net</t>
  </si>
  <si>
    <t>1722000369</t>
  </si>
  <si>
    <t>VICTOR MANUEL</t>
  </si>
  <si>
    <t>TUABANDA ARROBA</t>
  </si>
  <si>
    <t>bodegatransferenciasparkenor@siglo21.net</t>
  </si>
  <si>
    <t>1716260581</t>
  </si>
  <si>
    <t>WILMER ROLANDO</t>
  </si>
  <si>
    <t>URGILES QUICHIMBO</t>
  </si>
  <si>
    <t>1759234261</t>
  </si>
  <si>
    <t>WILMAIRA YOSGENDIS</t>
  </si>
  <si>
    <t>VASQUEZ GIL</t>
  </si>
  <si>
    <t>wvasquez@siglo21.net</t>
  </si>
  <si>
    <t>1750423574</t>
  </si>
  <si>
    <t>NESTOR DAVID</t>
  </si>
  <si>
    <t>SORNOZA BOLAÑOS</t>
  </si>
  <si>
    <t>dsornoza@siglo21.net</t>
  </si>
  <si>
    <t>CAJA</t>
  </si>
  <si>
    <t>1722005467</t>
  </si>
  <si>
    <t>GUISELA ABIGAIL</t>
  </si>
  <si>
    <t>ANDRADE DELGADO</t>
  </si>
  <si>
    <t>gandrade@siglo21.net</t>
  </si>
  <si>
    <t>1720045101</t>
  </si>
  <si>
    <t>GONZALO  XAVIER</t>
  </si>
  <si>
    <t xml:space="preserve">ARMAS JACOME </t>
  </si>
  <si>
    <t>garmas@siglo21.net</t>
  </si>
  <si>
    <t>0920014461</t>
  </si>
  <si>
    <t>VERONICA</t>
  </si>
  <si>
    <t>ALARCON</t>
  </si>
  <si>
    <t>valarcon@siglo21.net</t>
  </si>
  <si>
    <t>0913003216</t>
  </si>
  <si>
    <t>NIXON</t>
  </si>
  <si>
    <t>MARRASQUIN</t>
  </si>
  <si>
    <t>nmarrasquin@siglo21.net</t>
  </si>
  <si>
    <t>0920220779</t>
  </si>
  <si>
    <t xml:space="preserve">DIXI </t>
  </si>
  <si>
    <t>BAZAN</t>
  </si>
  <si>
    <t>dbazan@siglo21.net</t>
  </si>
  <si>
    <t>COMPRAS</t>
  </si>
  <si>
    <t>COORDINADORA DE COMPRAS</t>
  </si>
  <si>
    <t>0930482211</t>
  </si>
  <si>
    <t>JAIRO ENRIQUE</t>
  </si>
  <si>
    <t>VILLAO CANTOS</t>
  </si>
  <si>
    <t>jvillao@siglo21.net</t>
  </si>
  <si>
    <t>1001840774</t>
  </si>
  <si>
    <t xml:space="preserve">CARLOS </t>
  </si>
  <si>
    <t>TAMAYO</t>
  </si>
  <si>
    <t>ctamayo@siglo21.net</t>
  </si>
  <si>
    <t>JEFE DE PROYECTOS CORPORATIVOS</t>
  </si>
  <si>
    <t>JOHNNY</t>
  </si>
  <si>
    <t xml:space="preserve">CONTRALORIA </t>
  </si>
  <si>
    <t>CONTRALOR</t>
  </si>
  <si>
    <t>JEFE VENTAS MULTICANAL</t>
  </si>
  <si>
    <t>0931044085</t>
  </si>
  <si>
    <t>BRIGGITTE DAYANA</t>
  </si>
  <si>
    <t>FRANCO VALDEZ</t>
  </si>
  <si>
    <t>dfranco@siglo21.net</t>
  </si>
  <si>
    <t>1715381982</t>
  </si>
  <si>
    <t>DAYSI</t>
  </si>
  <si>
    <t xml:space="preserve">VEGA </t>
  </si>
  <si>
    <t>dvega@siglo21.net</t>
  </si>
  <si>
    <t>JEFE ADMINISTRACION CREDITO Y COBRANZAS</t>
  </si>
  <si>
    <t>dpinancela@siglo21.net</t>
  </si>
  <si>
    <t>fbajana@siglo21.net</t>
  </si>
  <si>
    <t>wiilmer2019@gmail.com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</si>
</sst>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Verdana"/>
      <family val="2"/>
    </font>
    <font>
      <sz val="11"/>
      <name val="Verdana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09B0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71">
    <xf numFmtId="0" fontId="0" fillId="0" borderId="0" xfId="0"/>
    <xf numFmtId="0" fontId="6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right" vertical="center" wrapText="1"/>
    </xf>
    <xf numFmtId="49" fontId="8" fillId="0" borderId="1" xfId="0" applyNumberFormat="1" applyFont="1" applyBorder="1" applyAlignment="1">
      <alignment horizontal="right" vertical="center" wrapText="1"/>
    </xf>
    <xf numFmtId="49" fontId="8" fillId="4" borderId="1" xfId="0" applyNumberFormat="1" applyFont="1" applyFill="1" applyBorder="1" applyAlignment="1">
      <alignment horizontal="right" vertical="center" wrapText="1"/>
    </xf>
    <xf numFmtId="49" fontId="7" fillId="4" borderId="1" xfId="0" applyNumberFormat="1" applyFont="1" applyFill="1" applyBorder="1" applyAlignment="1">
      <alignment horizontal="right" vertical="center" wrapText="1"/>
    </xf>
    <xf numFmtId="49" fontId="8" fillId="0" borderId="1" xfId="0" applyNumberFormat="1" applyFont="1" applyBorder="1" applyAlignment="1">
      <alignment horizontal="right" vertical="center"/>
    </xf>
    <xf numFmtId="49" fontId="7" fillId="0" borderId="1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0" xfId="0" applyFont="1"/>
    <xf numFmtId="0" fontId="6" fillId="2" borderId="0" xfId="0" applyFont="1" applyFill="1"/>
    <xf numFmtId="0" fontId="0" fillId="0" borderId="1" xfId="0" applyBorder="1"/>
    <xf numFmtId="0" fontId="8" fillId="0" borderId="1" xfId="0" applyFont="1" applyBorder="1"/>
    <xf numFmtId="0" fontId="7" fillId="0" borderId="1" xfId="0" applyFont="1" applyBorder="1" applyAlignment="1">
      <alignment horizontal="left" vertical="center" wrapText="1"/>
    </xf>
    <xf numFmtId="0" fontId="5" fillId="0" borderId="1" xfId="1" applyFill="1" applyBorder="1" applyAlignment="1">
      <alignment vertical="top"/>
    </xf>
    <xf numFmtId="0" fontId="9" fillId="0" borderId="1" xfId="0" applyFont="1" applyBorder="1" applyAlignment="1">
      <alignment vertical="top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 vertical="top"/>
    </xf>
    <xf numFmtId="0" fontId="5" fillId="0" borderId="1" xfId="1" applyFill="1" applyBorder="1" applyAlignment="1">
      <alignment horizontal="left" vertical="top"/>
    </xf>
    <xf numFmtId="0" fontId="5" fillId="0" borderId="1" xfId="1" applyFill="1" applyBorder="1" applyAlignment="1"/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/>
    <xf numFmtId="0" fontId="8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top"/>
    </xf>
    <xf numFmtId="49" fontId="6" fillId="0" borderId="1" xfId="0" applyNumberFormat="1" applyFont="1" applyBorder="1" applyAlignment="1">
      <alignment horizontal="center" vertical="top"/>
    </xf>
    <xf numFmtId="0" fontId="6" fillId="0" borderId="0" xfId="0" applyFont="1" applyAlignment="1">
      <alignment horizontal="left" vertical="center"/>
    </xf>
    <xf numFmtId="49" fontId="6" fillId="0" borderId="1" xfId="0" applyNumberFormat="1" applyFont="1" applyBorder="1" applyAlignment="1">
      <alignment horizontal="center" vertical="center" wrapText="1"/>
    </xf>
    <xf numFmtId="0" fontId="6" fillId="4" borderId="1" xfId="0" applyFont="1" applyFill="1" applyBorder="1"/>
    <xf numFmtId="0" fontId="8" fillId="4" borderId="1" xfId="0" applyFont="1" applyFill="1" applyBorder="1"/>
    <xf numFmtId="0" fontId="8" fillId="4" borderId="1" xfId="0" applyFont="1" applyFill="1" applyBorder="1" applyAlignment="1">
      <alignment horizontal="left" vertical="top" wrapText="1"/>
    </xf>
    <xf numFmtId="0" fontId="5" fillId="4" borderId="1" xfId="1" applyFill="1" applyBorder="1"/>
    <xf numFmtId="0" fontId="6" fillId="4" borderId="1" xfId="0" applyFont="1" applyFill="1" applyBorder="1" applyAlignment="1">
      <alignment horizontal="center" vertical="top"/>
    </xf>
    <xf numFmtId="0" fontId="8" fillId="4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center"/>
    </xf>
    <xf numFmtId="0" fontId="0" fillId="4" borderId="1" xfId="0" applyFill="1" applyBorder="1"/>
    <xf numFmtId="0" fontId="7" fillId="4" borderId="1" xfId="0" applyFont="1" applyFill="1" applyBorder="1" applyAlignment="1">
      <alignment horizontal="left" vertical="center" wrapText="1"/>
    </xf>
    <xf numFmtId="0" fontId="5" fillId="4" borderId="1" xfId="1" applyFill="1" applyBorder="1" applyAlignment="1">
      <alignment vertical="top"/>
    </xf>
    <xf numFmtId="0" fontId="9" fillId="4" borderId="1" xfId="0" applyFont="1" applyFill="1" applyBorder="1" applyAlignment="1">
      <alignment vertical="top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top"/>
    </xf>
    <xf numFmtId="0" fontId="5" fillId="4" borderId="1" xfId="1" applyFill="1" applyBorder="1" applyAlignment="1">
      <alignment horizontal="left" vertical="top"/>
    </xf>
    <xf numFmtId="0" fontId="8" fillId="4" borderId="1" xfId="0" applyFont="1" applyFill="1" applyBorder="1" applyAlignment="1">
      <alignment horizontal="left" vertical="center" wrapText="1"/>
    </xf>
    <xf numFmtId="0" fontId="5" fillId="4" borderId="1" xfId="1" applyFill="1" applyBorder="1" applyAlignment="1"/>
    <xf numFmtId="0" fontId="6" fillId="0" borderId="0" xfId="0" applyFont="1" applyAlignment="1">
      <alignment horizontal="center" vertical="center"/>
    </xf>
    <xf numFmtId="0" fontId="8" fillId="4" borderId="1" xfId="0" applyFont="1" applyFill="1" applyBorder="1" applyAlignment="1">
      <alignment vertical="center"/>
    </xf>
    <xf numFmtId="0" fontId="5" fillId="4" borderId="1" xfId="1" applyFill="1" applyBorder="1" applyAlignment="1">
      <alignment vertical="center"/>
    </xf>
    <xf numFmtId="0" fontId="9" fillId="4" borderId="1" xfId="0" applyFont="1" applyFill="1" applyBorder="1" applyAlignment="1">
      <alignment vertical="center"/>
    </xf>
    <xf numFmtId="0" fontId="8" fillId="3" borderId="1" xfId="0" applyFont="1" applyFill="1" applyBorder="1"/>
    <xf numFmtId="0" fontId="8" fillId="0" borderId="1" xfId="0" applyFont="1" applyBorder="1" applyAlignment="1">
      <alignment horizontal="left" vertical="top" wrapText="1"/>
    </xf>
    <xf numFmtId="0" fontId="5" fillId="0" borderId="1" xfId="1" applyFill="1" applyBorder="1"/>
    <xf numFmtId="0" fontId="8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5" fillId="0" borderId="1" xfId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5" fillId="0" borderId="1" xfId="1" applyBorder="1"/>
    <xf numFmtId="0" fontId="5" fillId="0" borderId="1" xfId="1" applyBorder="1" applyAlignment="1">
      <alignment vertical="center"/>
    </xf>
    <xf numFmtId="49" fontId="6" fillId="0" borderId="0" xfId="0" applyNumberFormat="1" applyFont="1" applyAlignment="1">
      <alignment horizontal="center" vertical="center"/>
    </xf>
    <xf numFmtId="0" fontId="8" fillId="5" borderId="1" xfId="0" applyFont="1" applyFill="1" applyBorder="1"/>
    <xf numFmtId="0" fontId="8" fillId="5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lanca\Documents\BG%20Trabajo\EVALUAR\I+D%20CONSULTOR&#205;A\ELECTR&#211;NICA%20SIGLO%20XXI\Lanzamiento%20con%20plantilla%20del%20cliente\Formato_carga_personal%20TODOS%20(1).xls" TargetMode="External"/><Relationship Id="rId1" Type="http://schemas.openxmlformats.org/officeDocument/2006/relationships/externalLinkPath" Target="Lanzamiento%20con%20plantilla%20del%20cliente/Formato_carga_personal%20TODOS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 (2)"/>
      <sheetName val="Hoja1"/>
    </sheetNames>
    <sheetDataSet>
      <sheetData sheetId="0">
        <row r="2">
          <cell r="B2" t="str">
            <v>0951309657</v>
          </cell>
          <cell r="C2" t="str">
            <v>JOSELYNE FELICIDAD</v>
          </cell>
          <cell r="D2" t="str">
            <v>CASTRO ESPINOSA</v>
          </cell>
          <cell r="E2" t="str">
            <v>fcastro@siglo21.net</v>
          </cell>
          <cell r="F2" t="str">
            <v>MATRIZ</v>
          </cell>
          <cell r="G2" t="str">
            <v>MARKETING</v>
          </cell>
          <cell r="H2" t="str">
            <v>AUXILIAR DE MARKETING</v>
          </cell>
          <cell r="I2" t="str">
            <v>MEDIO</v>
          </cell>
          <cell r="J2" t="str">
            <v>0916551062</v>
          </cell>
        </row>
        <row r="3">
          <cell r="B3" t="str">
            <v>0923269021</v>
          </cell>
          <cell r="C3" t="str">
            <v>JULEIDY DE LOS ANGELES</v>
          </cell>
          <cell r="D3" t="str">
            <v>CRESPIN VILLOTA</v>
          </cell>
          <cell r="E3" t="str">
            <v>jcrespin@siglo21.net</v>
          </cell>
          <cell r="F3" t="str">
            <v>MATRIZ</v>
          </cell>
          <cell r="G3" t="str">
            <v>OPERATIVO COMERCIAL</v>
          </cell>
          <cell r="H3" t="str">
            <v>OPERATIVO COMERCIAL</v>
          </cell>
          <cell r="I3" t="str">
            <v>MEDIO</v>
          </cell>
          <cell r="J3" t="str">
            <v>0923793764</v>
          </cell>
        </row>
        <row r="4">
          <cell r="B4" t="str">
            <v>0951196179</v>
          </cell>
          <cell r="C4" t="str">
            <v>JEAN PIERRE</v>
          </cell>
          <cell r="D4" t="str">
            <v>DIAZ CABANILLA</v>
          </cell>
          <cell r="E4" t="str">
            <v>jdiaz@siglo21.net</v>
          </cell>
          <cell r="F4" t="str">
            <v>MATRIZ</v>
          </cell>
          <cell r="G4" t="str">
            <v>OPERATIVO COMERCIAL</v>
          </cell>
          <cell r="H4" t="str">
            <v>OPERATIVO COMERCIAL</v>
          </cell>
          <cell r="I4" t="str">
            <v>MEDIO</v>
          </cell>
          <cell r="J4" t="str">
            <v>0923793764</v>
          </cell>
        </row>
        <row r="5">
          <cell r="B5" t="str">
            <v>0922408364</v>
          </cell>
          <cell r="C5" t="str">
            <v>MATILDE ISABEL</v>
          </cell>
          <cell r="D5" t="str">
            <v>DILLON VARGAS</v>
          </cell>
          <cell r="E5" t="str">
            <v>mdillon@siglo21.net</v>
          </cell>
          <cell r="F5" t="str">
            <v>MATRIZ</v>
          </cell>
          <cell r="G5" t="str">
            <v>COMERCIAL</v>
          </cell>
          <cell r="H5" t="str">
            <v>PRODUCT MANAGER</v>
          </cell>
          <cell r="I5" t="str">
            <v>MEDIO</v>
          </cell>
          <cell r="J5" t="str">
            <v>0914342159</v>
          </cell>
        </row>
        <row r="6">
          <cell r="B6" t="str">
            <v>0930572300</v>
          </cell>
          <cell r="C6" t="str">
            <v>DAVID GERMAN</v>
          </cell>
          <cell r="D6" t="str">
            <v>DURANGO ESPINOZA</v>
          </cell>
          <cell r="E6" t="str">
            <v>ddurango@siglo21.net</v>
          </cell>
          <cell r="F6" t="str">
            <v>MATRIZ</v>
          </cell>
          <cell r="G6" t="str">
            <v>DESARROLLO</v>
          </cell>
          <cell r="H6" t="str">
            <v>DESARROLLADOR SAP</v>
          </cell>
          <cell r="I6" t="str">
            <v>MEDIO</v>
          </cell>
          <cell r="J6" t="str">
            <v>0913883542</v>
          </cell>
        </row>
        <row r="7">
          <cell r="B7" t="str">
            <v>0927755199</v>
          </cell>
          <cell r="C7" t="str">
            <v>KARINA ANGELICA</v>
          </cell>
          <cell r="D7" t="str">
            <v>FRANCO CEDEÑO</v>
          </cell>
          <cell r="E7" t="str">
            <v>kfcedeno@siglo21.net</v>
          </cell>
          <cell r="F7" t="str">
            <v>MATRIZ</v>
          </cell>
          <cell r="G7" t="str">
            <v>CREDITO Y COBRANZAS</v>
          </cell>
          <cell r="H7" t="str">
            <v>AUXILIAR DE CREDITO Y COBRANZAS</v>
          </cell>
          <cell r="I7" t="str">
            <v>MEDIO</v>
          </cell>
          <cell r="J7" t="str">
            <v>0910770932</v>
          </cell>
        </row>
        <row r="8">
          <cell r="B8" t="str">
            <v>0930471446</v>
          </cell>
          <cell r="C8" t="str">
            <v>VICTOR AUGUSTO</v>
          </cell>
          <cell r="D8" t="str">
            <v>JARAMILLO CONTRERAS</v>
          </cell>
          <cell r="E8" t="str">
            <v>vjaramillo@siglo21.net</v>
          </cell>
          <cell r="F8" t="str">
            <v>MATRIZ</v>
          </cell>
          <cell r="G8" t="str">
            <v>COMERCIAL</v>
          </cell>
          <cell r="H8" t="str">
            <v>SALES CHAMPION</v>
          </cell>
          <cell r="I8" t="str">
            <v>MEDIO</v>
          </cell>
          <cell r="J8" t="str">
            <v>0914342159</v>
          </cell>
        </row>
        <row r="9">
          <cell r="B9" t="str">
            <v>0956113641</v>
          </cell>
          <cell r="C9" t="str">
            <v>JOSSELYNE ALEJANDRA</v>
          </cell>
          <cell r="D9" t="str">
            <v>MENDEZ MOLINA</v>
          </cell>
          <cell r="E9" t="str">
            <v>jmendez@siglo21.net</v>
          </cell>
          <cell r="F9" t="str">
            <v>MATRIZ</v>
          </cell>
          <cell r="G9" t="str">
            <v xml:space="preserve">VENTAS </v>
          </cell>
          <cell r="H9" t="str">
            <v xml:space="preserve">ASESOR DE CUENTA </v>
          </cell>
          <cell r="I9" t="str">
            <v>MEDIO</v>
          </cell>
          <cell r="J9" t="str">
            <v>1715302954</v>
          </cell>
        </row>
        <row r="10">
          <cell r="B10" t="str">
            <v>0940888985</v>
          </cell>
          <cell r="C10" t="str">
            <v>KENNETH MIGUEL</v>
          </cell>
          <cell r="D10" t="str">
            <v>MORA VINUEZA</v>
          </cell>
          <cell r="E10" t="str">
            <v>rrhh3@siglo21.net</v>
          </cell>
          <cell r="F10" t="str">
            <v>MATRIZ</v>
          </cell>
          <cell r="G10" t="str">
            <v xml:space="preserve">RECURSOS HUMANOS </v>
          </cell>
          <cell r="H10" t="str">
            <v xml:space="preserve">ASISTENTE DE NOMINA </v>
          </cell>
          <cell r="I10" t="str">
            <v>MEDIO</v>
          </cell>
          <cell r="J10" t="str">
            <v>0930954557</v>
          </cell>
        </row>
        <row r="11">
          <cell r="B11" t="str">
            <v>0925310856</v>
          </cell>
          <cell r="C11" t="str">
            <v>CRISTIAN JONATHAN</v>
          </cell>
          <cell r="D11" t="str">
            <v>PANCHANA COELLO</v>
          </cell>
          <cell r="E11" t="str">
            <v>cpanchana@siglo21.net</v>
          </cell>
          <cell r="F11" t="str">
            <v>MATRIZ</v>
          </cell>
          <cell r="G11" t="str">
            <v>CONTABILIDAD</v>
          </cell>
          <cell r="H11" t="str">
            <v>ASISTENTE DE CONTABILIDAD</v>
          </cell>
          <cell r="I11" t="str">
            <v xml:space="preserve">MEDIO </v>
          </cell>
          <cell r="J11" t="str">
            <v>0923620793</v>
          </cell>
        </row>
        <row r="12">
          <cell r="B12" t="str">
            <v>0921973558</v>
          </cell>
          <cell r="C12" t="str">
            <v>MARIA CRISTINA</v>
          </cell>
          <cell r="D12" t="str">
            <v>ROSERO QUIROZ</v>
          </cell>
          <cell r="E12" t="str">
            <v>mrosero@siglo21.net</v>
          </cell>
          <cell r="F12" t="str">
            <v>MATRIZ</v>
          </cell>
          <cell r="G12" t="str">
            <v>IMPORTACIONES</v>
          </cell>
          <cell r="H12" t="str">
            <v>COORDINADORA DE IMPORTACIONES</v>
          </cell>
          <cell r="I12" t="str">
            <v>MEDIO</v>
          </cell>
          <cell r="J12" t="str">
            <v>0915817506</v>
          </cell>
        </row>
        <row r="13">
          <cell r="B13" t="str">
            <v>0925570798</v>
          </cell>
          <cell r="C13" t="str">
            <v>DANIEL ORLANDO</v>
          </cell>
          <cell r="D13" t="str">
            <v>TAPIA BALTAN</v>
          </cell>
          <cell r="E13" t="str">
            <v>dtapia@siglo21.net</v>
          </cell>
          <cell r="F13" t="str">
            <v>MATRIZ</v>
          </cell>
          <cell r="G13" t="str">
            <v xml:space="preserve">AUDITORIA </v>
          </cell>
          <cell r="H13" t="str">
            <v xml:space="preserve">ASISTENTE DE AUDITORIA </v>
          </cell>
          <cell r="I13" t="str">
            <v>MEDIO</v>
          </cell>
          <cell r="J13" t="str">
            <v>0916551062</v>
          </cell>
        </row>
        <row r="14">
          <cell r="B14" t="str">
            <v>0952241842</v>
          </cell>
          <cell r="C14" t="str">
            <v>GABRIELA ELOYSA</v>
          </cell>
          <cell r="D14" t="str">
            <v>URBINA OBRYEN</v>
          </cell>
          <cell r="E14" t="str">
            <v>gurbina@siglo21.net</v>
          </cell>
          <cell r="F14" t="str">
            <v>MATRIZ</v>
          </cell>
          <cell r="G14" t="str">
            <v>TECNICO</v>
          </cell>
          <cell r="H14" t="str">
            <v>ASISTENTE ADMINISTRATIVO</v>
          </cell>
          <cell r="I14" t="str">
            <v>MEDIO</v>
          </cell>
          <cell r="J14" t="str">
            <v>0919946533</v>
          </cell>
        </row>
        <row r="15">
          <cell r="B15" t="str">
            <v>1713379871</v>
          </cell>
          <cell r="C15" t="str">
            <v>PATRICIO RICARDO</v>
          </cell>
          <cell r="D15" t="str">
            <v>CUASQUER VITERI</v>
          </cell>
          <cell r="E15" t="str">
            <v>jefebodegaparkenor@siglo21.net</v>
          </cell>
          <cell r="F15" t="str">
            <v>MATRIZ</v>
          </cell>
          <cell r="G15" t="str">
            <v xml:space="preserve">LOGISTICA </v>
          </cell>
          <cell r="H15" t="str">
            <v xml:space="preserve">JEFE DE BODEGA </v>
          </cell>
          <cell r="I15" t="str">
            <v>ALTO</v>
          </cell>
          <cell r="J15" t="str">
            <v>0915817506</v>
          </cell>
        </row>
        <row r="16">
          <cell r="B16" t="str">
            <v>1721443040</v>
          </cell>
          <cell r="C16" t="str">
            <v>WALDIR ALEJANDRO</v>
          </cell>
          <cell r="D16" t="str">
            <v>GALLARDO RODRIGUEZ</v>
          </cell>
          <cell r="E16" t="str">
            <v>agallardo@siglo21.net</v>
          </cell>
          <cell r="F16" t="str">
            <v>MATRIZ</v>
          </cell>
          <cell r="G16" t="str">
            <v xml:space="preserve">AUDITORIA </v>
          </cell>
          <cell r="H16" t="str">
            <v xml:space="preserve">ASISTENTE DE AUDITORIA </v>
          </cell>
          <cell r="I16" t="str">
            <v>MEDIO</v>
          </cell>
          <cell r="J16" t="str">
            <v>0916551062</v>
          </cell>
        </row>
        <row r="17">
          <cell r="B17" t="str">
            <v>1722582101</v>
          </cell>
          <cell r="C17" t="str">
            <v>FERNANDA ELIZABETH</v>
          </cell>
          <cell r="D17" t="str">
            <v>JARAMILLO BONIFAZ</v>
          </cell>
          <cell r="E17" t="str">
            <v>fjaramillo@siglo21.net</v>
          </cell>
          <cell r="F17" t="str">
            <v>MATRIZ</v>
          </cell>
          <cell r="G17" t="str">
            <v xml:space="preserve">ADMINISTRACION </v>
          </cell>
          <cell r="H17" t="str">
            <v>ASISTENTE ADMINISTRATIVO</v>
          </cell>
          <cell r="I17" t="str">
            <v>MEDIO</v>
          </cell>
          <cell r="J17" t="str">
            <v>0910770932</v>
          </cell>
        </row>
        <row r="18">
          <cell r="B18" t="str">
            <v>1720130408</v>
          </cell>
          <cell r="C18" t="str">
            <v>MARCO ANTONIO</v>
          </cell>
          <cell r="D18" t="str">
            <v>JARAMILLO CUAYCAL</v>
          </cell>
          <cell r="E18" t="str">
            <v>mjaramillo@siglo21.net</v>
          </cell>
          <cell r="F18" t="str">
            <v>MATRIZ</v>
          </cell>
          <cell r="G18" t="str">
            <v>TECNICO</v>
          </cell>
          <cell r="H18" t="str">
            <v>SUPERVISOR ADMINISTRATIVO</v>
          </cell>
          <cell r="I18" t="str">
            <v>ALTO</v>
          </cell>
          <cell r="J18" t="str">
            <v>0919946533</v>
          </cell>
        </row>
        <row r="19">
          <cell r="B19" t="str">
            <v>1717987281</v>
          </cell>
          <cell r="C19" t="str">
            <v>JUAN DAVID</v>
          </cell>
          <cell r="D19" t="str">
            <v>NOVOA GUAMAN</v>
          </cell>
          <cell r="E19" t="str">
            <v>jnovoa@siglo21.net</v>
          </cell>
          <cell r="F19" t="str">
            <v>MATRIZ</v>
          </cell>
          <cell r="G19" t="str">
            <v xml:space="preserve">VENTAS ADMINISTRACION </v>
          </cell>
          <cell r="H19" t="str">
            <v>VENTAS ADMINISTRACION</v>
          </cell>
          <cell r="I19" t="str">
            <v>MEDIO</v>
          </cell>
          <cell r="J19" t="str">
            <v>0923793764</v>
          </cell>
        </row>
        <row r="20">
          <cell r="B20" t="str">
            <v>1716791106</v>
          </cell>
          <cell r="C20" t="str">
            <v>JULIO CESAR</v>
          </cell>
          <cell r="D20" t="str">
            <v>VEGA VALENCIA</v>
          </cell>
          <cell r="E20" t="str">
            <v>jcvega@siglo21.net</v>
          </cell>
          <cell r="F20" t="str">
            <v>MATRIZ</v>
          </cell>
          <cell r="G20" t="str">
            <v xml:space="preserve">VENTAS </v>
          </cell>
          <cell r="H20" t="str">
            <v xml:space="preserve">SUPERVISOR DE VENTAS </v>
          </cell>
          <cell r="I20" t="str">
            <v>ALTO</v>
          </cell>
          <cell r="J20" t="str">
            <v>0917204901</v>
          </cell>
        </row>
        <row r="21">
          <cell r="B21" t="str">
            <v>0951781418</v>
          </cell>
          <cell r="C21" t="str">
            <v>ALLISON ELIZABETH</v>
          </cell>
          <cell r="D21" t="str">
            <v>ANDRADE GONZALEZ</v>
          </cell>
          <cell r="E21" t="str">
            <v>aandrade@siglo21.net</v>
          </cell>
          <cell r="F21" t="str">
            <v>MATRIZ</v>
          </cell>
          <cell r="G21" t="str">
            <v>CREDITO Y COBRANZAS</v>
          </cell>
          <cell r="H21" t="str">
            <v>ASISTENTE ADMINISTRATIVO</v>
          </cell>
          <cell r="I21" t="str">
            <v>MEDIO</v>
          </cell>
          <cell r="J21" t="str">
            <v>0910770932</v>
          </cell>
        </row>
        <row r="22">
          <cell r="B22" t="str">
            <v>0917395220</v>
          </cell>
          <cell r="C22" t="str">
            <v>CARMEN ELENA</v>
          </cell>
          <cell r="D22" t="str">
            <v>ANDRADE GONZALEZ</v>
          </cell>
          <cell r="E22" t="str">
            <v>candrade@siglo21.net</v>
          </cell>
          <cell r="F22" t="str">
            <v>MATRIZ</v>
          </cell>
          <cell r="G22" t="str">
            <v>TECNICO</v>
          </cell>
          <cell r="H22" t="str">
            <v>ASISTENTE ADMINISTRATIVO</v>
          </cell>
          <cell r="I22" t="str">
            <v>MEDIO</v>
          </cell>
          <cell r="J22" t="str">
            <v>0919946533</v>
          </cell>
        </row>
        <row r="23">
          <cell r="B23" t="str">
            <v>0913811931</v>
          </cell>
          <cell r="C23" t="str">
            <v>FREDDY JOSE</v>
          </cell>
          <cell r="D23" t="str">
            <v>BAJAÑA MOTA</v>
          </cell>
          <cell r="E23" t="str">
            <v>fbajaña@siglo21.net</v>
          </cell>
          <cell r="F23" t="str">
            <v>MATRIZ</v>
          </cell>
          <cell r="G23" t="str">
            <v>COMERCIAL</v>
          </cell>
          <cell r="H23" t="str">
            <v>PRODUCT MANAGER</v>
          </cell>
          <cell r="I23" t="str">
            <v>MEDIO</v>
          </cell>
          <cell r="J23" t="str">
            <v>0914342159</v>
          </cell>
        </row>
        <row r="24">
          <cell r="B24" t="str">
            <v>0926431594</v>
          </cell>
          <cell r="C24" t="str">
            <v>MARIA BELEN</v>
          </cell>
          <cell r="D24" t="str">
            <v>BARRAGAN VASQUEZ</v>
          </cell>
          <cell r="E24" t="str">
            <v>mbarragan@siglo21.net</v>
          </cell>
          <cell r="F24" t="str">
            <v>MATRIZ</v>
          </cell>
          <cell r="G24" t="str">
            <v>RECURSOS HUMANOS</v>
          </cell>
          <cell r="H24" t="str">
            <v>ASISTENTE DE DESARROLLO HUMANO</v>
          </cell>
          <cell r="I24" t="str">
            <v>MEDIO</v>
          </cell>
          <cell r="J24" t="str">
            <v>0930954557</v>
          </cell>
        </row>
        <row r="25">
          <cell r="B25" t="str">
            <v>0919172064</v>
          </cell>
          <cell r="C25" t="str">
            <v>GEOVANA ESTEFANY</v>
          </cell>
          <cell r="D25" t="str">
            <v>BERNAL MATAMOROS</v>
          </cell>
          <cell r="E25" t="str">
            <v>gbernal@siglo21.net</v>
          </cell>
          <cell r="F25" t="str">
            <v>MATRIZ</v>
          </cell>
          <cell r="G25" t="str">
            <v>MARKETING</v>
          </cell>
          <cell r="H25" t="str">
            <v>ASISTENTE DE MARKETING</v>
          </cell>
          <cell r="I25" t="str">
            <v>MEDIO</v>
          </cell>
          <cell r="J25" t="str">
            <v>0916551062</v>
          </cell>
        </row>
        <row r="26">
          <cell r="B26" t="str">
            <v>0923854434</v>
          </cell>
          <cell r="C26" t="str">
            <v>KELLY NATHALY</v>
          </cell>
          <cell r="D26" t="str">
            <v>BRAVO PILAY</v>
          </cell>
          <cell r="E26" t="str">
            <v>kbravo@siglo21.net</v>
          </cell>
          <cell r="F26" t="str">
            <v>MATRIZ</v>
          </cell>
          <cell r="G26" t="str">
            <v>COMERCIAL</v>
          </cell>
          <cell r="H26" t="str">
            <v>PRODUCT MANAGER</v>
          </cell>
          <cell r="I26" t="str">
            <v>MEDIO</v>
          </cell>
          <cell r="J26" t="str">
            <v>0914342159</v>
          </cell>
        </row>
        <row r="27">
          <cell r="B27" t="str">
            <v>0924987134</v>
          </cell>
          <cell r="C27" t="str">
            <v>ALCIDES ROBERTO</v>
          </cell>
          <cell r="D27" t="str">
            <v>BULGARIN FLORES</v>
          </cell>
          <cell r="E27" t="str">
            <v>rbulgarin@siglo21.net</v>
          </cell>
          <cell r="F27" t="str">
            <v>MATRIZ</v>
          </cell>
          <cell r="G27" t="str">
            <v>VENTAS</v>
          </cell>
          <cell r="H27" t="str">
            <v>VENDEDOR</v>
          </cell>
          <cell r="I27" t="str">
            <v>MEDIO</v>
          </cell>
          <cell r="J27" t="str">
            <v>1715302954</v>
          </cell>
        </row>
        <row r="28">
          <cell r="B28" t="str">
            <v>0932235328</v>
          </cell>
          <cell r="C28" t="str">
            <v>LUCY GIANELLA</v>
          </cell>
          <cell r="D28" t="str">
            <v>BURGOS TERAN</v>
          </cell>
          <cell r="E28" t="str">
            <v>lburgos@siglo21.net</v>
          </cell>
          <cell r="F28" t="str">
            <v>MATRIZ</v>
          </cell>
          <cell r="G28" t="str">
            <v>VENTAS ADMINISTRACION</v>
          </cell>
          <cell r="H28" t="str">
            <v>ASISTENTE OPERATIVO</v>
          </cell>
          <cell r="I28" t="str">
            <v>MEDIO</v>
          </cell>
          <cell r="J28" t="str">
            <v>0923793764</v>
          </cell>
        </row>
        <row r="29">
          <cell r="B29" t="str">
            <v>0953420387</v>
          </cell>
          <cell r="C29" t="str">
            <v>ASTRID CAROLINA</v>
          </cell>
          <cell r="D29" t="str">
            <v>CASTRO ESPINAL</v>
          </cell>
          <cell r="E29" t="str">
            <v>acastro@siglo21.net</v>
          </cell>
          <cell r="F29" t="str">
            <v>MATRIZ</v>
          </cell>
          <cell r="G29" t="str">
            <v>CONTABILIDAD</v>
          </cell>
          <cell r="H29" t="str">
            <v>ASISTENTE CONTABLE</v>
          </cell>
          <cell r="I29" t="str">
            <v>MEDIO</v>
          </cell>
          <cell r="J29" t="str">
            <v>0923620793</v>
          </cell>
        </row>
        <row r="30">
          <cell r="B30" t="str">
            <v>0925520298</v>
          </cell>
          <cell r="C30" t="str">
            <v>GINGER ZULAY</v>
          </cell>
          <cell r="D30" t="str">
            <v>CASTRO SARABIA</v>
          </cell>
          <cell r="E30" t="str">
            <v>gcastro@siglo21.net</v>
          </cell>
          <cell r="F30" t="str">
            <v>MATRIZ</v>
          </cell>
          <cell r="G30" t="str">
            <v>VENTAS</v>
          </cell>
          <cell r="H30" t="str">
            <v>VENDEDOR</v>
          </cell>
          <cell r="I30" t="str">
            <v>MEDIO</v>
          </cell>
          <cell r="J30" t="str">
            <v>1715302954</v>
          </cell>
        </row>
        <row r="31">
          <cell r="B31" t="str">
            <v>0924769250</v>
          </cell>
          <cell r="C31" t="str">
            <v>ANDREA PAOLA</v>
          </cell>
          <cell r="D31" t="str">
            <v>CEDEÑO ESPINOZA</v>
          </cell>
          <cell r="E31" t="str">
            <v>acedeno@siglo21.net</v>
          </cell>
          <cell r="F31" t="str">
            <v>MATRIZ</v>
          </cell>
          <cell r="G31" t="str">
            <v>FINANCIERO</v>
          </cell>
          <cell r="H31" t="str">
            <v>COORDINADORA FINANCIERA</v>
          </cell>
          <cell r="I31" t="str">
            <v>ALTO</v>
          </cell>
          <cell r="J31" t="str">
            <v>0918739079</v>
          </cell>
        </row>
        <row r="32">
          <cell r="B32" t="str">
            <v>0926547639</v>
          </cell>
          <cell r="C32" t="str">
            <v>ANDREA NARCISA</v>
          </cell>
          <cell r="D32" t="str">
            <v>CRESPO JURADO</v>
          </cell>
          <cell r="E32" t="str">
            <v>acrespo@siglo21.net</v>
          </cell>
          <cell r="F32" t="str">
            <v>MATRIZ</v>
          </cell>
          <cell r="G32" t="str">
            <v>MARKETING</v>
          </cell>
          <cell r="H32" t="str">
            <v>EJECUTIVA DE MARKETING</v>
          </cell>
          <cell r="I32" t="str">
            <v>MEDIO</v>
          </cell>
          <cell r="J32" t="str">
            <v>0916551062</v>
          </cell>
        </row>
        <row r="33">
          <cell r="B33" t="str">
            <v>0915841621</v>
          </cell>
          <cell r="C33" t="str">
            <v>JULIO HUMBERTO</v>
          </cell>
          <cell r="D33" t="str">
            <v>DOMINGUEZ FLORES</v>
          </cell>
          <cell r="E33" t="str">
            <v>jdominguez@siglo21.net</v>
          </cell>
          <cell r="F33" t="str">
            <v>MATRIZ</v>
          </cell>
          <cell r="G33" t="str">
            <v>IMPORTACIONES</v>
          </cell>
          <cell r="H33" t="str">
            <v>ASISTENTE DE IMPORTACIONES</v>
          </cell>
          <cell r="I33" t="str">
            <v>MEDIO</v>
          </cell>
          <cell r="J33" t="str">
            <v>0915817506</v>
          </cell>
        </row>
        <row r="34">
          <cell r="B34" t="str">
            <v>0707057980</v>
          </cell>
          <cell r="C34" t="str">
            <v>DIANA CAROLINA</v>
          </cell>
          <cell r="D34" t="str">
            <v>DUARTE BAILON</v>
          </cell>
          <cell r="E34" t="str">
            <v>rrhh4@siglo21.net</v>
          </cell>
          <cell r="F34" t="str">
            <v>MATRIZ</v>
          </cell>
          <cell r="G34" t="str">
            <v>RECURSOS HUMANOS</v>
          </cell>
          <cell r="H34" t="str">
            <v>TRABAJADORA SOCIAL</v>
          </cell>
          <cell r="I34" t="str">
            <v>MEDIO</v>
          </cell>
          <cell r="J34" t="str">
            <v>0930954557</v>
          </cell>
        </row>
        <row r="35">
          <cell r="B35" t="str">
            <v>0910770932</v>
          </cell>
          <cell r="C35" t="str">
            <v>DENISSE BEATRIZ</v>
          </cell>
          <cell r="D35" t="str">
            <v>GALLARDO CRUSELLAS</v>
          </cell>
          <cell r="E35" t="str">
            <v>dgallardo@siglo21.net</v>
          </cell>
          <cell r="F35" t="str">
            <v>MATRIZ</v>
          </cell>
          <cell r="G35" t="str">
            <v>CREDITO Y COBRANZAS</v>
          </cell>
          <cell r="H35" t="str">
            <v>JEFE ADMINISTRATIVO Y DE CREDITO</v>
          </cell>
          <cell r="I35" t="str">
            <v>ALTO</v>
          </cell>
          <cell r="J35" t="str">
            <v>0918739079</v>
          </cell>
        </row>
        <row r="36">
          <cell r="B36" t="str">
            <v>0916551062</v>
          </cell>
          <cell r="C36" t="str">
            <v>LETTY MARIA</v>
          </cell>
          <cell r="D36" t="str">
            <v>GALLARDO YUNES</v>
          </cell>
          <cell r="E36" t="str">
            <v>lmgallardo@siglo21.net</v>
          </cell>
          <cell r="F36" t="str">
            <v>MATRIZ</v>
          </cell>
          <cell r="G36" t="str">
            <v>MARKETING Y AUDITORIA</v>
          </cell>
          <cell r="H36" t="str">
            <v>DIRECTORA DE MARKETING Y AUDITORIA</v>
          </cell>
          <cell r="I36" t="str">
            <v>ALTO</v>
          </cell>
          <cell r="J36" t="str">
            <v>0907663579</v>
          </cell>
        </row>
        <row r="37">
          <cell r="B37" t="str">
            <v>0917204901</v>
          </cell>
          <cell r="C37" t="str">
            <v>NICOLAS SANTIAGO</v>
          </cell>
          <cell r="D37" t="str">
            <v>GALLARDO YUNES</v>
          </cell>
          <cell r="E37" t="str">
            <v>nsgallardo@siglo21.net</v>
          </cell>
          <cell r="F37" t="str">
            <v>MATRIZ</v>
          </cell>
          <cell r="G37" t="str">
            <v>COMERCIAL</v>
          </cell>
          <cell r="H37" t="str">
            <v>DIRECTOR COMERCIAL &amp; TECNOLOGICO</v>
          </cell>
          <cell r="I37" t="str">
            <v>ALTO</v>
          </cell>
          <cell r="J37" t="str">
            <v>0907663579</v>
          </cell>
        </row>
        <row r="38">
          <cell r="B38" t="str">
            <v>0923342265</v>
          </cell>
          <cell r="C38" t="str">
            <v>MARIA CLAUDIA</v>
          </cell>
          <cell r="D38" t="str">
            <v>GARCIA FRANKE</v>
          </cell>
          <cell r="E38" t="str">
            <v>mgarcia@siglo21.net</v>
          </cell>
          <cell r="F38" t="str">
            <v>MATRIZ</v>
          </cell>
          <cell r="G38" t="str">
            <v>MARKETING</v>
          </cell>
          <cell r="H38" t="str">
            <v>SUPERVISORA DE MARKETING</v>
          </cell>
          <cell r="I38" t="str">
            <v>MEDIO</v>
          </cell>
          <cell r="J38" t="str">
            <v>0916551062</v>
          </cell>
        </row>
        <row r="39">
          <cell r="B39" t="str">
            <v>0921903662</v>
          </cell>
          <cell r="C39" t="str">
            <v>MIGUEL ANGEL</v>
          </cell>
          <cell r="D39" t="str">
            <v>GRANDA VARGAS</v>
          </cell>
          <cell r="E39" t="str">
            <v>mgranda@siglo21.net</v>
          </cell>
          <cell r="F39" t="str">
            <v>MATRIZ</v>
          </cell>
          <cell r="G39" t="str">
            <v>COMERCIAL</v>
          </cell>
          <cell r="H39" t="str">
            <v>PRODUCT MANAGER</v>
          </cell>
          <cell r="I39" t="str">
            <v>ALTO</v>
          </cell>
          <cell r="J39" t="str">
            <v>0917204901</v>
          </cell>
        </row>
        <row r="40">
          <cell r="B40" t="str">
            <v>0930340252</v>
          </cell>
          <cell r="C40" t="str">
            <v>KAREN JANETH</v>
          </cell>
          <cell r="D40" t="str">
            <v>GUERRA GARCIA</v>
          </cell>
          <cell r="E40" t="str">
            <v>kguerra@siglo21.net</v>
          </cell>
          <cell r="F40" t="str">
            <v>MATRIZ</v>
          </cell>
          <cell r="G40" t="str">
            <v>VENTAS ADMINISTRACION</v>
          </cell>
          <cell r="H40" t="str">
            <v>ASISTENTE ADMINISTRATIVO DE VENTAS</v>
          </cell>
          <cell r="I40" t="str">
            <v>MEDIO</v>
          </cell>
          <cell r="J40" t="str">
            <v>0923793764</v>
          </cell>
        </row>
        <row r="41">
          <cell r="B41" t="str">
            <v>0922063615</v>
          </cell>
          <cell r="C41" t="str">
            <v>SEBASTIAN ALEJANDRO</v>
          </cell>
          <cell r="D41" t="str">
            <v>HERRERA CASTRO</v>
          </cell>
          <cell r="E41" t="str">
            <v>sherrera@siglo21.net</v>
          </cell>
          <cell r="F41" t="str">
            <v>MATRIZ</v>
          </cell>
          <cell r="G41" t="str">
            <v>COMERCIAL</v>
          </cell>
          <cell r="H41" t="str">
            <v>PRODUCT MANAGER</v>
          </cell>
          <cell r="I41" t="str">
            <v>MEDIO</v>
          </cell>
          <cell r="J41" t="str">
            <v>0914342159</v>
          </cell>
        </row>
        <row r="42">
          <cell r="B42" t="str">
            <v>0920221090</v>
          </cell>
          <cell r="C42" t="str">
            <v>WENDY LORENA</v>
          </cell>
          <cell r="D42" t="str">
            <v>HIDALGO AVILES</v>
          </cell>
          <cell r="E42" t="str">
            <v>whidalgo@siglo21.net</v>
          </cell>
          <cell r="F42" t="str">
            <v>MATRIZ</v>
          </cell>
          <cell r="G42" t="str">
            <v>VENTAS</v>
          </cell>
          <cell r="H42" t="str">
            <v>VENDEDOR</v>
          </cell>
          <cell r="I42" t="str">
            <v>MEDIO</v>
          </cell>
          <cell r="J42" t="str">
            <v>1715302954</v>
          </cell>
        </row>
        <row r="43">
          <cell r="B43" t="str">
            <v>0930509609</v>
          </cell>
          <cell r="C43" t="str">
            <v>SARA ESTHER</v>
          </cell>
          <cell r="D43" t="str">
            <v>LEON CHALEN</v>
          </cell>
          <cell r="E43" t="str">
            <v>sleon@siglo21.net</v>
          </cell>
          <cell r="F43" t="str">
            <v>MATRIZ</v>
          </cell>
          <cell r="G43" t="str">
            <v>VENTAS ADMINISTRACION</v>
          </cell>
          <cell r="H43" t="str">
            <v>ASISTENTE ADMINISTRATIVO DE VENTAS</v>
          </cell>
          <cell r="I43" t="str">
            <v>MEDIO</v>
          </cell>
          <cell r="J43" t="str">
            <v>0923793764</v>
          </cell>
        </row>
        <row r="44">
          <cell r="B44" t="str">
            <v>0930571120</v>
          </cell>
          <cell r="C44" t="str">
            <v>MARCELO JOSE</v>
          </cell>
          <cell r="D44" t="str">
            <v>LINCANGO REINA</v>
          </cell>
          <cell r="E44" t="str">
            <v>mlincango@siglo21.net</v>
          </cell>
          <cell r="F44" t="str">
            <v>MATRIZ</v>
          </cell>
          <cell r="G44" t="str">
            <v>TECNICO</v>
          </cell>
          <cell r="H44" t="str">
            <v>ASISTENTE ADMINISTRATIVO</v>
          </cell>
          <cell r="I44" t="str">
            <v>MEDIO</v>
          </cell>
          <cell r="J44" t="str">
            <v>0919946533</v>
          </cell>
        </row>
        <row r="45">
          <cell r="B45" t="str">
            <v>0950673905</v>
          </cell>
          <cell r="C45" t="str">
            <v>ROBERTO ANDRES</v>
          </cell>
          <cell r="D45" t="str">
            <v>LINDAO GUEVARA</v>
          </cell>
          <cell r="E45" t="str">
            <v>rlindao@siglo21.net</v>
          </cell>
          <cell r="F45" t="str">
            <v>MATRIZ</v>
          </cell>
          <cell r="G45" t="str">
            <v>DESARROLLO</v>
          </cell>
          <cell r="H45" t="str">
            <v>DESARROLLADOR</v>
          </cell>
          <cell r="I45" t="str">
            <v>MEDIO</v>
          </cell>
          <cell r="J45" t="str">
            <v>0913883542</v>
          </cell>
        </row>
        <row r="46">
          <cell r="B46" t="str">
            <v>0705758027</v>
          </cell>
          <cell r="C46" t="str">
            <v>BRAULIO DE JESUS</v>
          </cell>
          <cell r="D46" t="str">
            <v>MALDONADO MORA</v>
          </cell>
          <cell r="E46" t="str">
            <v>bmaldonado@siglo21.net</v>
          </cell>
          <cell r="F46" t="str">
            <v>MATRIZ</v>
          </cell>
          <cell r="G46" t="str">
            <v>COMERCIAL</v>
          </cell>
          <cell r="H46" t="str">
            <v>OPERATIVO COMERCIAL</v>
          </cell>
          <cell r="I46" t="str">
            <v>MEDIO</v>
          </cell>
          <cell r="J46" t="str">
            <v>0921903662</v>
          </cell>
        </row>
        <row r="47">
          <cell r="B47" t="str">
            <v>0951789825</v>
          </cell>
          <cell r="C47" t="str">
            <v>ROSALIA DAYANARA</v>
          </cell>
          <cell r="D47" t="str">
            <v>MANZABA LOPEZ</v>
          </cell>
          <cell r="E47" t="str">
            <v>rmanzaba@siglo21.net</v>
          </cell>
          <cell r="F47" t="str">
            <v>MATRIZ</v>
          </cell>
          <cell r="G47" t="str">
            <v>OPERATIVO COMERCIAL</v>
          </cell>
          <cell r="H47" t="str">
            <v>OPERATIVO COMERCIAL</v>
          </cell>
          <cell r="I47" t="str">
            <v>MEDIO</v>
          </cell>
          <cell r="J47" t="str">
            <v>0923793764</v>
          </cell>
        </row>
        <row r="48">
          <cell r="B48" t="str">
            <v>0914408406</v>
          </cell>
          <cell r="C48" t="str">
            <v>NURY PAULINA</v>
          </cell>
          <cell r="D48" t="str">
            <v>MOLINA GRANIZO</v>
          </cell>
          <cell r="E48" t="str">
            <v>nmolina@siglo21.net</v>
          </cell>
          <cell r="F48" t="str">
            <v>MATRIZ</v>
          </cell>
          <cell r="G48" t="str">
            <v>VENTAS</v>
          </cell>
          <cell r="H48" t="str">
            <v>VENDEDOR</v>
          </cell>
          <cell r="I48" t="str">
            <v>MEDIO</v>
          </cell>
          <cell r="J48" t="str">
            <v>1715302954</v>
          </cell>
        </row>
        <row r="49">
          <cell r="B49" t="str">
            <v>0913883542</v>
          </cell>
          <cell r="C49" t="str">
            <v>LENIN JOFFRE</v>
          </cell>
          <cell r="D49" t="str">
            <v>MONTENEGRO SANTANA</v>
          </cell>
          <cell r="E49" t="str">
            <v>lmontenegro@siglo21.net</v>
          </cell>
          <cell r="F49" t="str">
            <v>MATRIZ</v>
          </cell>
          <cell r="G49" t="str">
            <v>DESARROLLO</v>
          </cell>
          <cell r="H49" t="str">
            <v>DESARROLLADOR</v>
          </cell>
          <cell r="I49" t="str">
            <v>ALTO</v>
          </cell>
          <cell r="J49" t="str">
            <v>0917204901</v>
          </cell>
        </row>
        <row r="50">
          <cell r="B50" t="str">
            <v>0941070518</v>
          </cell>
          <cell r="C50" t="str">
            <v>FREDDY JOEL</v>
          </cell>
          <cell r="D50" t="str">
            <v>MONTOYA LAINEZ</v>
          </cell>
          <cell r="E50" t="str">
            <v>fmontoya@siglo21.net</v>
          </cell>
          <cell r="F50" t="str">
            <v>MATRIZ</v>
          </cell>
          <cell r="G50" t="str">
            <v>CONTABILIDAD</v>
          </cell>
          <cell r="H50" t="str">
            <v>ASISTENTE CONTABLE</v>
          </cell>
          <cell r="I50" t="str">
            <v>MEDIO</v>
          </cell>
          <cell r="J50" t="str">
            <v>0923620793</v>
          </cell>
        </row>
        <row r="51">
          <cell r="B51" t="str">
            <v>0918774274</v>
          </cell>
          <cell r="C51" t="str">
            <v>ALEXANDRA DEL ROCIO</v>
          </cell>
          <cell r="D51" t="str">
            <v>MORA ARIAS</v>
          </cell>
          <cell r="E51" t="str">
            <v>amora@siglo21.net</v>
          </cell>
          <cell r="F51" t="str">
            <v>MATRIZ</v>
          </cell>
          <cell r="G51" t="str">
            <v>VENTAS</v>
          </cell>
          <cell r="H51" t="str">
            <v>VENDEDOR</v>
          </cell>
          <cell r="I51" t="str">
            <v>MEDIO</v>
          </cell>
          <cell r="J51" t="str">
            <v>1715302954</v>
          </cell>
        </row>
        <row r="52">
          <cell r="B52" t="str">
            <v>0923620793</v>
          </cell>
          <cell r="C52" t="str">
            <v>GLENDA GRACIELA</v>
          </cell>
          <cell r="D52" t="str">
            <v>MORA ESPINOZA</v>
          </cell>
          <cell r="E52" t="str">
            <v>gmora@siglo21.net</v>
          </cell>
          <cell r="F52" t="str">
            <v>MATRIZ</v>
          </cell>
          <cell r="G52" t="str">
            <v>CONTABILIDAD</v>
          </cell>
          <cell r="H52" t="str">
            <v>JEFA DE CONTABILIDAD</v>
          </cell>
          <cell r="I52" t="str">
            <v>ALTO</v>
          </cell>
          <cell r="J52" t="str">
            <v>0918739079</v>
          </cell>
        </row>
        <row r="53">
          <cell r="B53" t="str">
            <v>0916612989</v>
          </cell>
          <cell r="C53" t="str">
            <v>JUAN ANTONIO</v>
          </cell>
          <cell r="D53" t="str">
            <v>NEIRA ROSADO</v>
          </cell>
          <cell r="E53" t="str">
            <v>jneira@siglo21.net</v>
          </cell>
          <cell r="F53" t="str">
            <v>MATRIZ</v>
          </cell>
          <cell r="G53" t="str">
            <v>CREDITO Y COBRANZAS</v>
          </cell>
          <cell r="H53" t="str">
            <v>ASISTENTE ADMINISTRATIVO</v>
          </cell>
          <cell r="I53" t="str">
            <v>MEDIO</v>
          </cell>
          <cell r="J53" t="str">
            <v>0910770932</v>
          </cell>
        </row>
        <row r="54">
          <cell r="B54" t="str">
            <v>1715302954</v>
          </cell>
          <cell r="C54" t="str">
            <v>JANNINA ELIZABETH</v>
          </cell>
          <cell r="D54" t="str">
            <v>OREJUELA SOTO</v>
          </cell>
          <cell r="E54" t="str">
            <v>jorejuela@siglo21.net</v>
          </cell>
          <cell r="F54" t="str">
            <v>MATRIZ</v>
          </cell>
          <cell r="G54" t="str">
            <v>VENTAS</v>
          </cell>
          <cell r="H54" t="str">
            <v>JEFA DE VENTAS</v>
          </cell>
          <cell r="I54" t="str">
            <v>ALTO</v>
          </cell>
          <cell r="J54" t="str">
            <v>0917204901</v>
          </cell>
        </row>
        <row r="55">
          <cell r="B55" t="str">
            <v>0912615788</v>
          </cell>
          <cell r="C55" t="str">
            <v>GLADYS MARILENA</v>
          </cell>
          <cell r="D55" t="str">
            <v>PARRALES GUILLEN</v>
          </cell>
          <cell r="E55" t="str">
            <v>mparrales@siglo21.net</v>
          </cell>
          <cell r="F55" t="str">
            <v>MATRIZ</v>
          </cell>
          <cell r="G55" t="str">
            <v>VENTAS</v>
          </cell>
          <cell r="H55" t="str">
            <v>VENDDOR</v>
          </cell>
          <cell r="I55" t="str">
            <v>MEDIO</v>
          </cell>
          <cell r="J55" t="str">
            <v>1715302954</v>
          </cell>
        </row>
        <row r="56">
          <cell r="B56" t="str">
            <v>0911334696</v>
          </cell>
          <cell r="C56" t="str">
            <v>MARTHA ELIZABETH</v>
          </cell>
          <cell r="D56" t="str">
            <v>PIEDRA CALDERON</v>
          </cell>
          <cell r="E56" t="str">
            <v>mpiedra@siglo21.net</v>
          </cell>
          <cell r="F56" t="str">
            <v>MATRIZ</v>
          </cell>
          <cell r="G56" t="str">
            <v>CREDITO Y COBRANZAS</v>
          </cell>
          <cell r="H56" t="str">
            <v>ASESOR DE CREDITO Y COBRANZAS</v>
          </cell>
          <cell r="I56" t="str">
            <v>MEDIO</v>
          </cell>
          <cell r="J56" t="str">
            <v>0910770932</v>
          </cell>
        </row>
        <row r="57">
          <cell r="B57" t="str">
            <v>0919946533</v>
          </cell>
          <cell r="C57" t="str">
            <v>KATHERINE STEFANIA</v>
          </cell>
          <cell r="D57" t="str">
            <v>PILLIGUA BELTRAN</v>
          </cell>
          <cell r="E57" t="str">
            <v>kpilligua@siglo21.net</v>
          </cell>
          <cell r="F57" t="str">
            <v>MATRIZ</v>
          </cell>
          <cell r="G57" t="str">
            <v>TECNICO</v>
          </cell>
          <cell r="H57" t="str">
            <v>JEFE DEPARTAMENTO TECNICO</v>
          </cell>
          <cell r="I57" t="str">
            <v>ALTO</v>
          </cell>
          <cell r="J57" t="str">
            <v>0905315222</v>
          </cell>
        </row>
        <row r="58">
          <cell r="B58" t="str">
            <v>0924826522</v>
          </cell>
          <cell r="C58" t="str">
            <v>DARLING GONZALO</v>
          </cell>
          <cell r="D58" t="str">
            <v>PINCAY RAMIREZ</v>
          </cell>
          <cell r="E58" t="str">
            <v>dpincay@siglo21.net</v>
          </cell>
          <cell r="F58" t="str">
            <v>MATRIZ</v>
          </cell>
          <cell r="G58" t="str">
            <v>VENTAS</v>
          </cell>
          <cell r="H58" t="str">
            <v>VENDEDOR</v>
          </cell>
          <cell r="I58" t="str">
            <v>MEDIO</v>
          </cell>
          <cell r="J58" t="str">
            <v>1715302954</v>
          </cell>
        </row>
        <row r="59">
          <cell r="B59">
            <v>1205251570</v>
          </cell>
          <cell r="C59" t="str">
            <v>GARY ISRAEL</v>
          </cell>
          <cell r="D59" t="str">
            <v>PITA GAMBOA</v>
          </cell>
          <cell r="E59" t="str">
            <v>gpita@siglo21.net</v>
          </cell>
          <cell r="F59" t="str">
            <v>MATRIZ</v>
          </cell>
          <cell r="G59" t="str">
            <v>CREDITO Y COBRANZAS</v>
          </cell>
          <cell r="H59" t="str">
            <v>RECAUDADOR</v>
          </cell>
          <cell r="I59" t="str">
            <v>MEDIO</v>
          </cell>
          <cell r="J59" t="str">
            <v>0910770932</v>
          </cell>
        </row>
        <row r="60">
          <cell r="B60" t="str">
            <v>0706366150</v>
          </cell>
          <cell r="C60" t="str">
            <v>DIEGO FERNANDO</v>
          </cell>
          <cell r="D60" t="str">
            <v>PIÑANCELA GRANIZO</v>
          </cell>
          <cell r="E60" t="str">
            <v>dpiñancela@siglo21.net</v>
          </cell>
          <cell r="F60" t="str">
            <v>MATRIZ</v>
          </cell>
          <cell r="G60" t="str">
            <v>COMERCIAL</v>
          </cell>
          <cell r="H60" t="str">
            <v>PRODUCT MANAGER</v>
          </cell>
          <cell r="I60" t="str">
            <v>MEDIO</v>
          </cell>
          <cell r="J60" t="str">
            <v>0914342159</v>
          </cell>
        </row>
        <row r="61">
          <cell r="B61" t="str">
            <v>0941202368</v>
          </cell>
          <cell r="C61" t="str">
            <v>JOSELIN MABEL</v>
          </cell>
          <cell r="D61" t="str">
            <v>POVEDA ERAZ</v>
          </cell>
          <cell r="E61" t="str">
            <v>jpoveda@siglo21.net</v>
          </cell>
          <cell r="F61" t="str">
            <v>MATRIZ</v>
          </cell>
          <cell r="G61" t="str">
            <v>TECNICO</v>
          </cell>
          <cell r="H61" t="str">
            <v>AUXILIAR ADMINISTRATIVO</v>
          </cell>
          <cell r="I61" t="str">
            <v>MEDIO</v>
          </cell>
          <cell r="J61" t="str">
            <v>0919946533</v>
          </cell>
        </row>
        <row r="62">
          <cell r="B62" t="str">
            <v>0925866238</v>
          </cell>
          <cell r="C62" t="str">
            <v>TATIANA KATHERINE</v>
          </cell>
          <cell r="D62" t="str">
            <v>QUIJIJE LOPEZ</v>
          </cell>
          <cell r="E62" t="str">
            <v>tquijije@siglo21.net</v>
          </cell>
          <cell r="F62" t="str">
            <v>MATRIZ</v>
          </cell>
          <cell r="G62" t="str">
            <v>BODEGA</v>
          </cell>
          <cell r="H62" t="str">
            <v>LIDER OPERATIVO ADMINISTRATIVO</v>
          </cell>
          <cell r="I62" t="str">
            <v>MEDIO</v>
          </cell>
          <cell r="J62" t="str">
            <v>1204007569</v>
          </cell>
        </row>
        <row r="63">
          <cell r="B63" t="str">
            <v>0201257482</v>
          </cell>
          <cell r="C63" t="str">
            <v>DIANA FERNANDA</v>
          </cell>
          <cell r="D63" t="str">
            <v>REMACHE ELIAS</v>
          </cell>
          <cell r="E63" t="str">
            <v>dremache@siglo21.net</v>
          </cell>
          <cell r="F63" t="str">
            <v>MATRIZ</v>
          </cell>
          <cell r="G63" t="str">
            <v>VENTAS</v>
          </cell>
          <cell r="H63" t="str">
            <v>VENDEDOR</v>
          </cell>
          <cell r="I63" t="str">
            <v>MEDIO</v>
          </cell>
          <cell r="J63" t="str">
            <v>1715302954</v>
          </cell>
        </row>
        <row r="64">
          <cell r="B64" t="str">
            <v>0920229895</v>
          </cell>
          <cell r="C64" t="str">
            <v>ROLANDO ROSENDO</v>
          </cell>
          <cell r="D64" t="str">
            <v>REYES CHAVEZ</v>
          </cell>
          <cell r="E64" t="str">
            <v>rreyes@siglo21.net</v>
          </cell>
          <cell r="F64" t="str">
            <v>MATRIZ</v>
          </cell>
          <cell r="G64" t="str">
            <v>DESARROLLO</v>
          </cell>
          <cell r="H64" t="str">
            <v>DESARROLLADOR SENIOR</v>
          </cell>
          <cell r="I64" t="str">
            <v>MEDIO</v>
          </cell>
          <cell r="J64" t="str">
            <v>0913883542</v>
          </cell>
        </row>
        <row r="65">
          <cell r="B65" t="str">
            <v>0915817506</v>
          </cell>
          <cell r="C65" t="str">
            <v>GABRIEL ARTURO</v>
          </cell>
          <cell r="D65" t="str">
            <v>RIERA MONTENEGRO</v>
          </cell>
          <cell r="E65" t="str">
            <v>griera@siglo21.net</v>
          </cell>
          <cell r="F65" t="str">
            <v>MATRIZ</v>
          </cell>
          <cell r="G65" t="str">
            <v>SUPPLY CHAIN</v>
          </cell>
          <cell r="H65" t="str">
            <v>JEFE DE SUPPLY CHAIN</v>
          </cell>
          <cell r="I65" t="str">
            <v>ALTO</v>
          </cell>
          <cell r="J65" t="str">
            <v>0917204901</v>
          </cell>
        </row>
        <row r="66">
          <cell r="B66" t="str">
            <v>0916471527</v>
          </cell>
          <cell r="C66" t="str">
            <v>JORGE ENRIQUE</v>
          </cell>
          <cell r="D66" t="str">
            <v>RODRIGUEZ ALVARADO</v>
          </cell>
          <cell r="E66" t="str">
            <v>jrodriguez@siglo21.net</v>
          </cell>
          <cell r="F66" t="str">
            <v>MATRIZ</v>
          </cell>
          <cell r="G66" t="str">
            <v xml:space="preserve">VENTAS </v>
          </cell>
          <cell r="H66" t="str">
            <v xml:space="preserve">ASESOR DE CUENTA </v>
          </cell>
          <cell r="I66" t="str">
            <v>MEDIO</v>
          </cell>
          <cell r="J66" t="str">
            <v>1715302954</v>
          </cell>
        </row>
        <row r="67">
          <cell r="B67" t="str">
            <v>0921824686</v>
          </cell>
          <cell r="C67" t="str">
            <v>DIANA ISABEL</v>
          </cell>
          <cell r="D67" t="str">
            <v>ROSALES MEDINA</v>
          </cell>
          <cell r="E67" t="str">
            <v>drosales@siglo21.net</v>
          </cell>
          <cell r="F67" t="str">
            <v>MATRIZ</v>
          </cell>
          <cell r="G67" t="str">
            <v>COMERCIAL</v>
          </cell>
          <cell r="H67" t="str">
            <v>SALES CHAMPION</v>
          </cell>
          <cell r="I67" t="str">
            <v>MEDIO</v>
          </cell>
          <cell r="J67" t="str">
            <v>0914342159</v>
          </cell>
        </row>
        <row r="68">
          <cell r="B68" t="str">
            <v>0909423501</v>
          </cell>
          <cell r="C68" t="str">
            <v xml:space="preserve">MARIANO </v>
          </cell>
          <cell r="D68" t="str">
            <v>SACARELO MELENDEZ</v>
          </cell>
          <cell r="E68" t="str">
            <v>msacarelo@siglo21.net</v>
          </cell>
          <cell r="F68" t="str">
            <v>MATRIZ</v>
          </cell>
          <cell r="G68" t="str">
            <v>CONTRALORIA</v>
          </cell>
          <cell r="H68" t="str">
            <v>ASISTENTE DE CONTRALORIA</v>
          </cell>
          <cell r="I68" t="str">
            <v>MEDIO</v>
          </cell>
          <cell r="J68" t="str">
            <v>0909073991</v>
          </cell>
        </row>
        <row r="69">
          <cell r="B69" t="str">
            <v>0923794382</v>
          </cell>
          <cell r="C69" t="str">
            <v>JOSE LUIS</v>
          </cell>
          <cell r="D69" t="str">
            <v>SALDAÑA CARRANZA</v>
          </cell>
          <cell r="E69" t="str">
            <v>jsaldana@siglo21.net</v>
          </cell>
          <cell r="F69" t="str">
            <v>MATRIZ</v>
          </cell>
          <cell r="G69" t="str">
            <v>CREDITO Y COBRANZAS</v>
          </cell>
          <cell r="H69" t="str">
            <v>RECAUDADOR</v>
          </cell>
          <cell r="I69" t="str">
            <v>MEDIO</v>
          </cell>
          <cell r="J69" t="str">
            <v>0910770932</v>
          </cell>
        </row>
        <row r="70">
          <cell r="B70" t="str">
            <v>0931456057</v>
          </cell>
          <cell r="C70" t="str">
            <v>MAURO ANDRES</v>
          </cell>
          <cell r="D70" t="str">
            <v>SEAVICHAY CARPIO</v>
          </cell>
          <cell r="E70" t="str">
            <v>mseavichay@siglo21.net</v>
          </cell>
          <cell r="F70" t="str">
            <v>MATRIZ</v>
          </cell>
          <cell r="G70" t="str">
            <v>COMERCIAL</v>
          </cell>
          <cell r="H70" t="str">
            <v>SALES CHAMPION</v>
          </cell>
          <cell r="I70" t="str">
            <v>MEDIO</v>
          </cell>
          <cell r="J70" t="str">
            <v>0921903662</v>
          </cell>
        </row>
        <row r="71">
          <cell r="B71" t="str">
            <v>0913775391</v>
          </cell>
          <cell r="C71" t="str">
            <v>TANIA EMPERATRIZ</v>
          </cell>
          <cell r="D71" t="str">
            <v>TAY LEE CAZORLA</v>
          </cell>
          <cell r="E71" t="str">
            <v>ttaylee@siglo21.net</v>
          </cell>
          <cell r="F71" t="str">
            <v>MATRIZ</v>
          </cell>
          <cell r="G71" t="str">
            <v>CREDITO Y COBRANZAS</v>
          </cell>
          <cell r="H71" t="str">
            <v>ASESOR DE CREDITO Y COBRANZAS</v>
          </cell>
          <cell r="I71" t="str">
            <v>MEDIO</v>
          </cell>
          <cell r="J71" t="str">
            <v>0910770932</v>
          </cell>
        </row>
        <row r="72">
          <cell r="B72" t="str">
            <v>0930954557</v>
          </cell>
          <cell r="C72" t="str">
            <v>ANGIE JEANINNE</v>
          </cell>
          <cell r="D72" t="str">
            <v>TERAN FLORIL</v>
          </cell>
          <cell r="E72" t="str">
            <v>ateran@siglo21.net</v>
          </cell>
          <cell r="F72" t="str">
            <v>MATRIZ</v>
          </cell>
          <cell r="G72" t="str">
            <v xml:space="preserve">RECURSOS HUMANOS </v>
          </cell>
          <cell r="H72" t="str">
            <v>JEFE DE RECURSOS HUMANOS</v>
          </cell>
          <cell r="I72" t="str">
            <v>ALTO</v>
          </cell>
          <cell r="J72" t="str">
            <v>0905315222</v>
          </cell>
        </row>
        <row r="73">
          <cell r="B73" t="str">
            <v>1204007569</v>
          </cell>
          <cell r="C73" t="str">
            <v>MANUEL RAFAEL</v>
          </cell>
          <cell r="D73" t="str">
            <v>URQUIZA CEDEÑO</v>
          </cell>
          <cell r="E73" t="str">
            <v>murquiza@siglo21.net</v>
          </cell>
          <cell r="F73" t="str">
            <v>MATRIZ</v>
          </cell>
          <cell r="G73" t="str">
            <v xml:space="preserve">LOGISTICA </v>
          </cell>
          <cell r="H73" t="str">
            <v xml:space="preserve">JEFE DE LOGISTICA </v>
          </cell>
          <cell r="I73" t="str">
            <v>ALTO</v>
          </cell>
          <cell r="J73" t="str">
            <v>0915817506</v>
          </cell>
        </row>
        <row r="74">
          <cell r="B74" t="str">
            <v>0912818507</v>
          </cell>
          <cell r="C74" t="str">
            <v>KLEBER EDUARDO</v>
          </cell>
          <cell r="D74" t="str">
            <v>VILLAGOMEZ VINUEZA</v>
          </cell>
          <cell r="E74" t="str">
            <v>kvillagomez@siglo21.net</v>
          </cell>
          <cell r="F74" t="str">
            <v>MATRIZ</v>
          </cell>
          <cell r="G74" t="str">
            <v>COMERCIAL</v>
          </cell>
          <cell r="H74" t="str">
            <v>PRODUCT MANAGER</v>
          </cell>
          <cell r="I74" t="str">
            <v>MEDIO</v>
          </cell>
          <cell r="J74" t="str">
            <v>0914342159</v>
          </cell>
        </row>
        <row r="75">
          <cell r="B75" t="str">
            <v>0923793764</v>
          </cell>
          <cell r="C75" t="str">
            <v>JOHANNA NATHALIE</v>
          </cell>
          <cell r="D75" t="str">
            <v>YAGUAL TOMALA</v>
          </cell>
          <cell r="E75" t="str">
            <v>jyagual@siglo21.net</v>
          </cell>
          <cell r="F75" t="str">
            <v>MATRIZ</v>
          </cell>
          <cell r="G75" t="str">
            <v>FINANCIERO</v>
          </cell>
          <cell r="H75" t="str">
            <v>COORDINADORA FINANCIERA</v>
          </cell>
          <cell r="I75" t="str">
            <v>ALTO</v>
          </cell>
          <cell r="J75" t="str">
            <v>0918739079</v>
          </cell>
        </row>
        <row r="76">
          <cell r="B76" t="str">
            <v>0905315222</v>
          </cell>
          <cell r="C76" t="str">
            <v>LETTY ELIZABETH MERCEDES</v>
          </cell>
          <cell r="D76" t="str">
            <v>YUNES MARIDUEÑA</v>
          </cell>
          <cell r="E76" t="str">
            <v>lgallardo@siglo21.net</v>
          </cell>
          <cell r="F76" t="str">
            <v>MATRIZ</v>
          </cell>
          <cell r="G76" t="str">
            <v>GERENCIA</v>
          </cell>
          <cell r="H76" t="str">
            <v xml:space="preserve">DIRECTORA EJECUTIVA </v>
          </cell>
          <cell r="I76" t="str">
            <v>ALTO</v>
          </cell>
          <cell r="J76" t="str">
            <v>0907663579</v>
          </cell>
        </row>
        <row r="77">
          <cell r="B77" t="str">
            <v>1716456809</v>
          </cell>
          <cell r="C77" t="str">
            <v>HUGO PAUL</v>
          </cell>
          <cell r="D77" t="str">
            <v>ALMACHE LLUMIQUINGA</v>
          </cell>
          <cell r="E77" t="str">
            <v>AsistenteBodegaB@siglo21.net</v>
          </cell>
          <cell r="F77" t="str">
            <v>MATRIZ</v>
          </cell>
          <cell r="G77" t="str">
            <v xml:space="preserve">BODEGA </v>
          </cell>
          <cell r="H77" t="str">
            <v xml:space="preserve">AUXILIAR DE BODEGA </v>
          </cell>
          <cell r="I77" t="str">
            <v>MEDIO</v>
          </cell>
          <cell r="J77" t="str">
            <v>1713379871</v>
          </cell>
        </row>
        <row r="78">
          <cell r="B78" t="str">
            <v>1713817813</v>
          </cell>
          <cell r="C78" t="str">
            <v>PAUL GERMAN</v>
          </cell>
          <cell r="D78" t="str">
            <v>BARBA COLEM</v>
          </cell>
          <cell r="E78" t="str">
            <v>counterservicioq@siglo21.net</v>
          </cell>
          <cell r="F78" t="str">
            <v>MATRIZ</v>
          </cell>
          <cell r="G78" t="str">
            <v>TECNICO</v>
          </cell>
          <cell r="H78" t="str">
            <v>AUXILIAR DE COUNTER</v>
          </cell>
          <cell r="I78" t="str">
            <v>MEDIO</v>
          </cell>
          <cell r="J78" t="str">
            <v>1720130408</v>
          </cell>
        </row>
        <row r="79">
          <cell r="B79" t="str">
            <v>1711779940</v>
          </cell>
          <cell r="C79" t="str">
            <v>MARIO MARCELO</v>
          </cell>
          <cell r="D79" t="str">
            <v>BARRIONUEVO TACO</v>
          </cell>
          <cell r="E79" t="str">
            <v>mbarrionuevo@siglo21.net</v>
          </cell>
          <cell r="F79" t="str">
            <v>MATRIZ</v>
          </cell>
          <cell r="G79" t="str">
            <v>TECNICO</v>
          </cell>
          <cell r="H79" t="str">
            <v>TECNICO</v>
          </cell>
          <cell r="I79" t="str">
            <v>MEDIO</v>
          </cell>
          <cell r="J79" t="str">
            <v>1720130408</v>
          </cell>
        </row>
        <row r="80">
          <cell r="B80" t="str">
            <v>1713485819</v>
          </cell>
          <cell r="C80" t="str">
            <v>ZULAY CONCEPCION</v>
          </cell>
          <cell r="D80" t="str">
            <v>BOADA SILVA</v>
          </cell>
          <cell r="E80" t="str">
            <v>zboada@siglo21.net</v>
          </cell>
          <cell r="F80" t="str">
            <v>MATRIZ</v>
          </cell>
          <cell r="G80" t="str">
            <v>VENTAS</v>
          </cell>
          <cell r="H80" t="str">
            <v xml:space="preserve">ASESOR DE CUENTA </v>
          </cell>
          <cell r="I80" t="str">
            <v>MEDIO</v>
          </cell>
          <cell r="J80" t="str">
            <v>1716791106</v>
          </cell>
        </row>
        <row r="81">
          <cell r="B81" t="str">
            <v>1710592641</v>
          </cell>
          <cell r="C81" t="str">
            <v>MOISES EDUARDO</v>
          </cell>
          <cell r="D81" t="str">
            <v>CHILIQUINGA ARAUZ</v>
          </cell>
          <cell r="E81" t="str">
            <v>mchiliquinga@siglo21.net</v>
          </cell>
          <cell r="F81" t="str">
            <v>MATRIZ</v>
          </cell>
          <cell r="G81" t="str">
            <v xml:space="preserve">BODEGA </v>
          </cell>
          <cell r="H81" t="str">
            <v xml:space="preserve">AUXILIAR DE BODEGA </v>
          </cell>
          <cell r="I81" t="str">
            <v>MEDIO</v>
          </cell>
          <cell r="J81" t="str">
            <v>1713379871</v>
          </cell>
        </row>
        <row r="82">
          <cell r="B82" t="str">
            <v>1716532708</v>
          </cell>
          <cell r="C82" t="str">
            <v>EDISON FRANCISCO</v>
          </cell>
          <cell r="D82" t="str">
            <v>CHUNGANA NUÑEZ</v>
          </cell>
          <cell r="E82" t="str">
            <v>franciscopanchito1984@hotmail.com</v>
          </cell>
          <cell r="F82" t="str">
            <v>MATRIZ</v>
          </cell>
          <cell r="G82" t="str">
            <v xml:space="preserve">BODEGA </v>
          </cell>
          <cell r="H82" t="str">
            <v>CHOFER</v>
          </cell>
          <cell r="I82" t="str">
            <v>MEDIO</v>
          </cell>
          <cell r="J82" t="str">
            <v>1713379871</v>
          </cell>
        </row>
        <row r="83">
          <cell r="B83" t="str">
            <v>1717627911</v>
          </cell>
          <cell r="C83" t="str">
            <v>SANTIAGO DAVID</v>
          </cell>
          <cell r="D83" t="str">
            <v>COLCHA MORENO</v>
          </cell>
          <cell r="E83" t="str">
            <v>dcolcha@service21.net</v>
          </cell>
          <cell r="F83" t="str">
            <v>MATRIZ</v>
          </cell>
          <cell r="G83" t="str">
            <v>TECNICO</v>
          </cell>
          <cell r="H83" t="str">
            <v>TECNICO</v>
          </cell>
          <cell r="I83" t="str">
            <v>MEDIO</v>
          </cell>
          <cell r="J83" t="str">
            <v>1720130408</v>
          </cell>
        </row>
        <row r="84">
          <cell r="B84" t="str">
            <v>1716396864</v>
          </cell>
          <cell r="C84" t="str">
            <v>EDUARDO XAVIER</v>
          </cell>
          <cell r="D84" t="str">
            <v>COYAGO TITUAÑA</v>
          </cell>
          <cell r="E84" t="str">
            <v>ecoyago@siglo21.net</v>
          </cell>
          <cell r="F84" t="str">
            <v>MATRIZ</v>
          </cell>
          <cell r="G84" t="str">
            <v>VENTAS</v>
          </cell>
          <cell r="H84" t="str">
            <v xml:space="preserve">ASESOR DE CUENTA </v>
          </cell>
          <cell r="I84" t="str">
            <v>MEDIO</v>
          </cell>
          <cell r="J84" t="str">
            <v>1716791106</v>
          </cell>
        </row>
        <row r="85">
          <cell r="B85" t="str">
            <v>1723189278</v>
          </cell>
          <cell r="C85" t="str">
            <v>MIGUEL ARMANDO</v>
          </cell>
          <cell r="D85" t="str">
            <v>GUAMAN JIMENEZ</v>
          </cell>
          <cell r="E85" t="str">
            <v>aguaman@siglo21.net</v>
          </cell>
          <cell r="F85" t="str">
            <v>MATRIZ</v>
          </cell>
          <cell r="G85" t="str">
            <v>VENTAS</v>
          </cell>
          <cell r="H85" t="str">
            <v xml:space="preserve">ASESOR DE CUENTA </v>
          </cell>
          <cell r="I85" t="str">
            <v>MEDIO</v>
          </cell>
          <cell r="J85" t="str">
            <v>1716791106</v>
          </cell>
        </row>
        <row r="86">
          <cell r="B86" t="str">
            <v>1721352209</v>
          </cell>
          <cell r="C86" t="str">
            <v>MAURO ALEJANDRO</v>
          </cell>
          <cell r="D86" t="str">
            <v>GUERRA REVELO</v>
          </cell>
          <cell r="E86" t="str">
            <v>mguerra@siglo21.net</v>
          </cell>
          <cell r="F86" t="str">
            <v>MATRIZ</v>
          </cell>
          <cell r="G86" t="str">
            <v>VENTAS</v>
          </cell>
          <cell r="H86" t="str">
            <v xml:space="preserve">ASESOR DE CUENTA </v>
          </cell>
          <cell r="I86" t="str">
            <v>MEDIO</v>
          </cell>
          <cell r="J86" t="str">
            <v>1716791106</v>
          </cell>
        </row>
        <row r="87">
          <cell r="B87" t="str">
            <v>1105027518</v>
          </cell>
          <cell r="C87" t="str">
            <v>GINA IVANOVA</v>
          </cell>
          <cell r="D87" t="str">
            <v>LUZON GUZMAN</v>
          </cell>
          <cell r="E87" t="str">
            <v>gluzon@siglo21.net</v>
          </cell>
          <cell r="F87" t="str">
            <v>MATRIZ</v>
          </cell>
          <cell r="G87" t="str">
            <v>COMERCIAL</v>
          </cell>
          <cell r="H87" t="str">
            <v>PRODUCT MANAGER</v>
          </cell>
          <cell r="I87" t="str">
            <v>MEDIO</v>
          </cell>
          <cell r="J87" t="str">
            <v>0914342159</v>
          </cell>
        </row>
        <row r="88">
          <cell r="B88" t="str">
            <v>1720172020</v>
          </cell>
          <cell r="C88" t="str">
            <v>JONAR OMAR</v>
          </cell>
          <cell r="D88" t="str">
            <v>MARTINEZ QUICHIMBO</v>
          </cell>
          <cell r="E88" t="str">
            <v>jmartinez@siglo21.net</v>
          </cell>
          <cell r="F88" t="str">
            <v>MATRIZ</v>
          </cell>
          <cell r="G88" t="str">
            <v>TECNICO</v>
          </cell>
          <cell r="H88" t="str">
            <v>ASISTENTE ADMINISTRATIVO</v>
          </cell>
          <cell r="I88" t="str">
            <v>MEDIO</v>
          </cell>
          <cell r="J88" t="str">
            <v>0919946533</v>
          </cell>
        </row>
        <row r="89">
          <cell r="B89" t="str">
            <v>1760628972</v>
          </cell>
          <cell r="C89" t="str">
            <v>MIGUEL ANGEL</v>
          </cell>
          <cell r="D89" t="str">
            <v>MENDOZA REYES</v>
          </cell>
          <cell r="E89" t="str">
            <v>mamr4968@gmail.com</v>
          </cell>
          <cell r="F89" t="str">
            <v>MATRIZ</v>
          </cell>
          <cell r="G89" t="str">
            <v xml:space="preserve">BODEGA </v>
          </cell>
          <cell r="H89" t="str">
            <v xml:space="preserve">AUXILIAR DE BODEGA </v>
          </cell>
          <cell r="I89" t="str">
            <v>MEDIO</v>
          </cell>
          <cell r="J89" t="str">
            <v>1713379871</v>
          </cell>
        </row>
        <row r="90">
          <cell r="B90" t="str">
            <v>0921307898</v>
          </cell>
          <cell r="C90" t="str">
            <v>VIVIAN ALEXANDRA</v>
          </cell>
          <cell r="D90" t="str">
            <v>MORALES VELASQUEZ</v>
          </cell>
          <cell r="E90" t="str">
            <v>vmorales@siglo21.net</v>
          </cell>
          <cell r="F90" t="str">
            <v>MATRIZ</v>
          </cell>
          <cell r="G90" t="str">
            <v>VENTAS</v>
          </cell>
          <cell r="H90" t="str">
            <v xml:space="preserve">ASESOR DE CUENTA </v>
          </cell>
          <cell r="I90" t="str">
            <v>MEDIO</v>
          </cell>
          <cell r="J90" t="str">
            <v>1716791106</v>
          </cell>
        </row>
        <row r="91">
          <cell r="B91" t="str">
            <v>1714472535</v>
          </cell>
          <cell r="C91" t="str">
            <v>MIGUEL ANGEL</v>
          </cell>
          <cell r="D91" t="str">
            <v>PACHECO AVILA</v>
          </cell>
          <cell r="E91" t="str">
            <v>pickingParkenor@siglo21.net</v>
          </cell>
          <cell r="F91" t="str">
            <v>MATRIZ</v>
          </cell>
          <cell r="G91" t="str">
            <v xml:space="preserve">BODEGA </v>
          </cell>
          <cell r="H91" t="str">
            <v xml:space="preserve">AUXILIAR DE BODEGA </v>
          </cell>
          <cell r="I91" t="str">
            <v>MEDIO</v>
          </cell>
          <cell r="J91" t="str">
            <v>1713379871</v>
          </cell>
        </row>
        <row r="92">
          <cell r="B92" t="str">
            <v>1103852826</v>
          </cell>
          <cell r="C92" t="str">
            <v>LUIS ALFREDO</v>
          </cell>
          <cell r="D92" t="str">
            <v>SANCHEZ CORREA</v>
          </cell>
          <cell r="E92" t="str">
            <v>lsanchez@siglo21.net</v>
          </cell>
          <cell r="F92" t="str">
            <v>MATRIZ</v>
          </cell>
          <cell r="G92" t="str">
            <v>VENTAS</v>
          </cell>
          <cell r="H92" t="str">
            <v xml:space="preserve">ASESOR DE CUENTA </v>
          </cell>
          <cell r="I92" t="str">
            <v>MEDIO</v>
          </cell>
          <cell r="J92" t="str">
            <v>1716791106</v>
          </cell>
        </row>
        <row r="93">
          <cell r="B93" t="str">
            <v>1715795462</v>
          </cell>
          <cell r="C93" t="str">
            <v>DORIS MARIELA</v>
          </cell>
          <cell r="D93" t="str">
            <v>SANCHEZ GUERRERO</v>
          </cell>
          <cell r="E93" t="str">
            <v>dsanchez@siglo21.net</v>
          </cell>
          <cell r="F93" t="str">
            <v>MATRIZ</v>
          </cell>
          <cell r="G93" t="str">
            <v>VENTAS</v>
          </cell>
          <cell r="H93" t="str">
            <v xml:space="preserve">ASESOR DE CUENTA </v>
          </cell>
          <cell r="I93" t="str">
            <v>MEDIO</v>
          </cell>
          <cell r="J93" t="str">
            <v>1716791106</v>
          </cell>
        </row>
        <row r="94">
          <cell r="B94" t="str">
            <v>1758800252</v>
          </cell>
          <cell r="C94" t="str">
            <v>VERONA JOSEFINA</v>
          </cell>
          <cell r="D94" t="str">
            <v>SANTIAGO FERNANDEZ</v>
          </cell>
          <cell r="E94" t="str">
            <v>vsantiago@siglo21.net</v>
          </cell>
          <cell r="F94" t="str">
            <v>MATRIZ</v>
          </cell>
          <cell r="G94" t="str">
            <v>VENTAS</v>
          </cell>
          <cell r="H94" t="str">
            <v xml:space="preserve">ASESOR DE CUENTA </v>
          </cell>
          <cell r="I94" t="str">
            <v>MEDIO</v>
          </cell>
          <cell r="J94" t="str">
            <v>1716791106</v>
          </cell>
        </row>
        <row r="95">
          <cell r="B95" t="str">
            <v>1722000369</v>
          </cell>
          <cell r="C95" t="str">
            <v>VICTOR MANUEL</v>
          </cell>
          <cell r="D95" t="str">
            <v>TUABANDA ARROBA</v>
          </cell>
          <cell r="E95" t="str">
            <v>bodegatransferenciasparkenor@siglo21.net</v>
          </cell>
          <cell r="F95" t="str">
            <v>MATRIZ</v>
          </cell>
          <cell r="G95" t="str">
            <v xml:space="preserve">BODEGA </v>
          </cell>
          <cell r="H95" t="str">
            <v xml:space="preserve">AUXILIAR DE BODEGA </v>
          </cell>
          <cell r="I95" t="str">
            <v>MEDIO</v>
          </cell>
          <cell r="J95" t="str">
            <v>1713379871</v>
          </cell>
        </row>
        <row r="96">
          <cell r="B96" t="str">
            <v>1716260581</v>
          </cell>
          <cell r="C96" t="str">
            <v>WILMER ROLANDO</v>
          </cell>
          <cell r="D96" t="str">
            <v>URGILES QUICHIMBO</v>
          </cell>
          <cell r="E96" t="str">
            <v xml:space="preserve">wiilmer2019@gmail.com - </v>
          </cell>
          <cell r="F96" t="str">
            <v>MATRIZ</v>
          </cell>
          <cell r="G96" t="str">
            <v xml:space="preserve">BODEGA </v>
          </cell>
          <cell r="H96" t="str">
            <v>CHOFER</v>
          </cell>
          <cell r="I96" t="str">
            <v>MEDIO</v>
          </cell>
          <cell r="J96" t="str">
            <v>1713379871</v>
          </cell>
        </row>
        <row r="97">
          <cell r="B97" t="str">
            <v>1759234261</v>
          </cell>
          <cell r="C97" t="str">
            <v>WILMAIRA YOSGENDIS</v>
          </cell>
          <cell r="D97" t="str">
            <v>VASQUEZ GIL</v>
          </cell>
          <cell r="E97" t="str">
            <v>wvasquez@siglo21.net</v>
          </cell>
          <cell r="F97" t="str">
            <v>MATRIZ</v>
          </cell>
          <cell r="G97" t="str">
            <v>VENTAS</v>
          </cell>
          <cell r="H97" t="str">
            <v xml:space="preserve">ASESOR DE CUENTA </v>
          </cell>
          <cell r="I97" t="str">
            <v>MEDIO</v>
          </cell>
          <cell r="J97" t="str">
            <v>1716791106</v>
          </cell>
        </row>
        <row r="98">
          <cell r="B98" t="str">
            <v>1750423574</v>
          </cell>
          <cell r="C98" t="str">
            <v>NESTOR DAVID</v>
          </cell>
          <cell r="D98" t="str">
            <v>SORNOZA BOLAÑOS</v>
          </cell>
          <cell r="E98" t="str">
            <v>dsornoza@siglo21.net</v>
          </cell>
          <cell r="F98" t="str">
            <v>MATRIZ</v>
          </cell>
          <cell r="G98" t="str">
            <v xml:space="preserve">ADMINISTRACION </v>
          </cell>
          <cell r="H98" t="str">
            <v>CAJA</v>
          </cell>
          <cell r="I98" t="str">
            <v>MEDIO</v>
          </cell>
          <cell r="J98" t="str">
            <v>1722582101</v>
          </cell>
        </row>
        <row r="99">
          <cell r="B99" t="str">
            <v>1722005467</v>
          </cell>
          <cell r="C99" t="str">
            <v>GUISELA ABIGAIL</v>
          </cell>
          <cell r="D99" t="str">
            <v>ANDRADE DELGADO</v>
          </cell>
          <cell r="E99" t="str">
            <v>gandrade@siglo21.net</v>
          </cell>
          <cell r="F99" t="str">
            <v>MATRIZ</v>
          </cell>
          <cell r="G99" t="str">
            <v xml:space="preserve">ADMINISTRACION </v>
          </cell>
          <cell r="H99" t="str">
            <v>CAJA</v>
          </cell>
          <cell r="I99" t="str">
            <v>MEDIO</v>
          </cell>
          <cell r="J99" t="str">
            <v>1722582101</v>
          </cell>
        </row>
        <row r="100">
          <cell r="B100" t="str">
            <v>1720045101</v>
          </cell>
          <cell r="C100" t="str">
            <v>GONZALO  XAVIER</v>
          </cell>
          <cell r="D100" t="str">
            <v xml:space="preserve">ARMAS JACOME </v>
          </cell>
          <cell r="E100" t="str">
            <v>garmas@siglo21.net</v>
          </cell>
          <cell r="F100" t="str">
            <v>MATRIZ</v>
          </cell>
          <cell r="G100" t="str">
            <v>CREDITO Y COBRANZAS</v>
          </cell>
          <cell r="H100" t="str">
            <v>ASESOR DE CREDITO Y COBRANZAS</v>
          </cell>
          <cell r="I100" t="str">
            <v>MEDIO</v>
          </cell>
          <cell r="J100" t="str">
            <v>0910770932</v>
          </cell>
        </row>
        <row r="101">
          <cell r="B101" t="str">
            <v>0914342159</v>
          </cell>
          <cell r="C101" t="str">
            <v>KATTY</v>
          </cell>
          <cell r="D101" t="str">
            <v>CHICA MAICIAS</v>
          </cell>
          <cell r="E101" t="str">
            <v>kchica@siglo21.net</v>
          </cell>
          <cell r="F101" t="str">
            <v>MATRIZ</v>
          </cell>
          <cell r="G101" t="str">
            <v>COMERCIAL</v>
          </cell>
          <cell r="H101" t="str">
            <v>JEFE DE PRODUCT MANAGER</v>
          </cell>
          <cell r="I101" t="str">
            <v>ALTO</v>
          </cell>
          <cell r="J101" t="str">
            <v>0917204901</v>
          </cell>
        </row>
        <row r="102">
          <cell r="B102" t="str">
            <v>0920014461</v>
          </cell>
          <cell r="C102" t="str">
            <v>VERONICA</v>
          </cell>
          <cell r="D102" t="str">
            <v>ALARCON</v>
          </cell>
          <cell r="E102" t="str">
            <v>valarcon@siglo21.net</v>
          </cell>
          <cell r="F102" t="str">
            <v>MATRIZ</v>
          </cell>
          <cell r="G102" t="str">
            <v>VENTAS</v>
          </cell>
          <cell r="H102" t="str">
            <v xml:space="preserve">ASESOR DE CUENTA </v>
          </cell>
          <cell r="I102" t="str">
            <v>MEDIO</v>
          </cell>
          <cell r="J102" t="str">
            <v>1715302954</v>
          </cell>
        </row>
        <row r="103">
          <cell r="B103" t="str">
            <v>0913003216</v>
          </cell>
          <cell r="C103" t="str">
            <v>NIXON</v>
          </cell>
          <cell r="D103" t="str">
            <v>MARRASQUIN</v>
          </cell>
          <cell r="E103" t="str">
            <v>nmarrasquin@siglo21.net</v>
          </cell>
          <cell r="F103" t="str">
            <v>MATRIZ</v>
          </cell>
          <cell r="G103" t="str">
            <v>VENTAS</v>
          </cell>
          <cell r="H103" t="str">
            <v xml:space="preserve">ASESOR DE CUENTA </v>
          </cell>
          <cell r="I103" t="str">
            <v>MEDIO</v>
          </cell>
          <cell r="J103" t="str">
            <v>1715302954</v>
          </cell>
        </row>
        <row r="104">
          <cell r="B104" t="str">
            <v>0920220779</v>
          </cell>
          <cell r="C104" t="str">
            <v xml:space="preserve">DIXI </v>
          </cell>
          <cell r="D104" t="str">
            <v>BAZAN</v>
          </cell>
          <cell r="E104" t="str">
            <v>dbazan@siglo21.net</v>
          </cell>
          <cell r="F104" t="str">
            <v>MATRIZ</v>
          </cell>
          <cell r="G104" t="str">
            <v>COMPRAS</v>
          </cell>
          <cell r="H104" t="str">
            <v>COORDINADORA DE COMPRAS</v>
          </cell>
          <cell r="I104" t="str">
            <v>MEDIO</v>
          </cell>
          <cell r="J104" t="str">
            <v>0915817506</v>
          </cell>
        </row>
        <row r="105">
          <cell r="B105" t="str">
            <v>0930482211</v>
          </cell>
          <cell r="C105" t="str">
            <v>JAIRO ENRIQUE</v>
          </cell>
          <cell r="D105" t="str">
            <v>VILLAO CANTOS</v>
          </cell>
          <cell r="E105" t="str">
            <v>jvillao@siglo21.net</v>
          </cell>
          <cell r="F105" t="str">
            <v>MATRIZ</v>
          </cell>
          <cell r="G105" t="str">
            <v>COMERCIAL</v>
          </cell>
          <cell r="H105" t="str">
            <v>SALES CHAMPION</v>
          </cell>
          <cell r="I105" t="str">
            <v>MEDIO</v>
          </cell>
          <cell r="J105" t="str">
            <v>0914342159</v>
          </cell>
        </row>
        <row r="106">
          <cell r="B106" t="str">
            <v>1001840774</v>
          </cell>
          <cell r="C106" t="str">
            <v xml:space="preserve">CARLOS </v>
          </cell>
          <cell r="D106" t="str">
            <v>TAMAYO</v>
          </cell>
          <cell r="E106" t="str">
            <v>ctamayo@siglo21.net</v>
          </cell>
          <cell r="F106" t="str">
            <v>MATRIZ</v>
          </cell>
          <cell r="G106" t="str">
            <v>COMERCIAL</v>
          </cell>
          <cell r="H106" t="str">
            <v>JEFE DE PROYECTOS CORPORATIVOS</v>
          </cell>
          <cell r="I106" t="str">
            <v>ALTO</v>
          </cell>
          <cell r="J106" t="str">
            <v>0917204901</v>
          </cell>
        </row>
        <row r="107">
          <cell r="B107" t="str">
            <v>0909073991</v>
          </cell>
          <cell r="C107" t="str">
            <v>JOHNNY</v>
          </cell>
          <cell r="D107" t="str">
            <v>ROMERO</v>
          </cell>
          <cell r="E107" t="str">
            <v>jromero@siglo21.net</v>
          </cell>
          <cell r="F107" t="str">
            <v>MATRIZ</v>
          </cell>
          <cell r="G107" t="str">
            <v xml:space="preserve">CONTRALORIA </v>
          </cell>
          <cell r="H107" t="str">
            <v>CONTRALOR</v>
          </cell>
          <cell r="I107" t="str">
            <v>ALTO</v>
          </cell>
          <cell r="J107" t="str">
            <v>0907663579</v>
          </cell>
        </row>
        <row r="108">
          <cell r="B108" t="str">
            <v>0920123270</v>
          </cell>
          <cell r="C108" t="str">
            <v>GLORIA ELEANA</v>
          </cell>
          <cell r="D108" t="str">
            <v>CHEVASCO ALBARRACIN</v>
          </cell>
          <cell r="E108" t="str">
            <v>gchevasco@siglo21.net</v>
          </cell>
          <cell r="F108" t="str">
            <v>MATRIZ</v>
          </cell>
          <cell r="G108" t="str">
            <v>COMERCIAL</v>
          </cell>
          <cell r="H108" t="str">
            <v>JEFE VENTAS MULTICANAL</v>
          </cell>
          <cell r="I108" t="str">
            <v>ALTO</v>
          </cell>
          <cell r="J108" t="str">
            <v>0917204901</v>
          </cell>
        </row>
        <row r="109">
          <cell r="B109" t="str">
            <v>0931044085</v>
          </cell>
          <cell r="C109" t="str">
            <v>BRIGGITTE DAYANA</v>
          </cell>
          <cell r="D109" t="str">
            <v>FRANCO VALDEZ</v>
          </cell>
          <cell r="E109" t="str">
            <v>dfranco@siglo21.net</v>
          </cell>
          <cell r="F109" t="str">
            <v>MATRIZ</v>
          </cell>
          <cell r="G109" t="str">
            <v>VENTAS</v>
          </cell>
          <cell r="H109" t="str">
            <v xml:space="preserve">ASESOR DE CUENTA </v>
          </cell>
          <cell r="I109" t="str">
            <v>MEDIO</v>
          </cell>
          <cell r="J109" t="str">
            <v>1715302954</v>
          </cell>
        </row>
        <row r="110">
          <cell r="B110" t="str">
            <v>1715381982</v>
          </cell>
          <cell r="C110" t="str">
            <v>DAYSI</v>
          </cell>
          <cell r="D110" t="str">
            <v xml:space="preserve">VEGA </v>
          </cell>
          <cell r="E110" t="str">
            <v>dvega@siglo21.net</v>
          </cell>
          <cell r="F110" t="str">
            <v>MATRIZ</v>
          </cell>
          <cell r="G110" t="str">
            <v>CREDITO Y COBRANZAS</v>
          </cell>
          <cell r="H110" t="str">
            <v>ASESOR DE CREDITO Y COBRANZAS</v>
          </cell>
          <cell r="I110" t="str">
            <v>MEDIO</v>
          </cell>
          <cell r="J110" t="str">
            <v>0910770932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mrosero@siglo21.net" TargetMode="External"/><Relationship Id="rId117" Type="http://schemas.openxmlformats.org/officeDocument/2006/relationships/vmlDrawing" Target="../drawings/vmlDrawing1.vml"/><Relationship Id="rId21" Type="http://schemas.openxmlformats.org/officeDocument/2006/relationships/hyperlink" Target="mailto:ddurango@siglo21.net" TargetMode="External"/><Relationship Id="rId42" Type="http://schemas.openxmlformats.org/officeDocument/2006/relationships/hyperlink" Target="mailto:gcastro@siglo21.net" TargetMode="External"/><Relationship Id="rId47" Type="http://schemas.openxmlformats.org/officeDocument/2006/relationships/hyperlink" Target="mailto:kguerra@siglo21.net" TargetMode="External"/><Relationship Id="rId63" Type="http://schemas.openxmlformats.org/officeDocument/2006/relationships/hyperlink" Target="mailto:gpita@siglo21.net" TargetMode="External"/><Relationship Id="rId68" Type="http://schemas.openxmlformats.org/officeDocument/2006/relationships/hyperlink" Target="mailto:rreyes@siglo21.net" TargetMode="External"/><Relationship Id="rId84" Type="http://schemas.openxmlformats.org/officeDocument/2006/relationships/hyperlink" Target="mailto:mguerra@siglo21.net" TargetMode="External"/><Relationship Id="rId89" Type="http://schemas.openxmlformats.org/officeDocument/2006/relationships/hyperlink" Target="mailto:vsantiago@siglo21.net" TargetMode="External"/><Relationship Id="rId112" Type="http://schemas.openxmlformats.org/officeDocument/2006/relationships/hyperlink" Target="mailto:dfranco@siglo21.net" TargetMode="External"/><Relationship Id="rId16" Type="http://schemas.openxmlformats.org/officeDocument/2006/relationships/hyperlink" Target="mailto:mjimenez@siglo21.net" TargetMode="External"/><Relationship Id="rId107" Type="http://schemas.openxmlformats.org/officeDocument/2006/relationships/hyperlink" Target="mailto:pickingParkenor@siglo21.net" TargetMode="External"/><Relationship Id="rId11" Type="http://schemas.openxmlformats.org/officeDocument/2006/relationships/hyperlink" Target="mailto:ovelez@siglo21.net" TargetMode="External"/><Relationship Id="rId32" Type="http://schemas.openxmlformats.org/officeDocument/2006/relationships/hyperlink" Target="mailto:jcvega@siglo21.net" TargetMode="External"/><Relationship Id="rId37" Type="http://schemas.openxmlformats.org/officeDocument/2006/relationships/hyperlink" Target="mailto:gbernal@siglo21.net" TargetMode="External"/><Relationship Id="rId53" Type="http://schemas.openxmlformats.org/officeDocument/2006/relationships/hyperlink" Target="mailto:bmaldonado@siglo21.net" TargetMode="External"/><Relationship Id="rId58" Type="http://schemas.openxmlformats.org/officeDocument/2006/relationships/hyperlink" Target="mailto:jneira@siglo21.net" TargetMode="External"/><Relationship Id="rId74" Type="http://schemas.openxmlformats.org/officeDocument/2006/relationships/hyperlink" Target="mailto:mseavichay@siglo21.net" TargetMode="External"/><Relationship Id="rId79" Type="http://schemas.openxmlformats.org/officeDocument/2006/relationships/hyperlink" Target="mailto:jyagual@siglo21.net" TargetMode="External"/><Relationship Id="rId102" Type="http://schemas.openxmlformats.org/officeDocument/2006/relationships/hyperlink" Target="mailto:dsornoza@siglo21.net" TargetMode="External"/><Relationship Id="rId5" Type="http://schemas.openxmlformats.org/officeDocument/2006/relationships/hyperlink" Target="mailto:acrespo@siglo21.net" TargetMode="External"/><Relationship Id="rId90" Type="http://schemas.openxmlformats.org/officeDocument/2006/relationships/hyperlink" Target="mailto:wvasquez@siglo21.net" TargetMode="External"/><Relationship Id="rId95" Type="http://schemas.openxmlformats.org/officeDocument/2006/relationships/hyperlink" Target="mailto:jdiaz@siglo21.net" TargetMode="External"/><Relationship Id="rId22" Type="http://schemas.openxmlformats.org/officeDocument/2006/relationships/hyperlink" Target="mailto:vjaramillo@siglo21.net" TargetMode="External"/><Relationship Id="rId27" Type="http://schemas.openxmlformats.org/officeDocument/2006/relationships/hyperlink" Target="mailto:gurbina@siglo21.net" TargetMode="External"/><Relationship Id="rId43" Type="http://schemas.openxmlformats.org/officeDocument/2006/relationships/hyperlink" Target="mailto:jdominguez@siglo21.net" TargetMode="External"/><Relationship Id="rId48" Type="http://schemas.openxmlformats.org/officeDocument/2006/relationships/hyperlink" Target="mailto:sherrera@siglo21.net" TargetMode="External"/><Relationship Id="rId64" Type="http://schemas.openxmlformats.org/officeDocument/2006/relationships/hyperlink" Target="mailto:dpinancela@siglo21.net" TargetMode="External"/><Relationship Id="rId69" Type="http://schemas.openxmlformats.org/officeDocument/2006/relationships/hyperlink" Target="mailto:griera@siglo21.net" TargetMode="External"/><Relationship Id="rId113" Type="http://schemas.openxmlformats.org/officeDocument/2006/relationships/hyperlink" Target="mailto:ctamayo@siglo21.net" TargetMode="External"/><Relationship Id="rId118" Type="http://schemas.openxmlformats.org/officeDocument/2006/relationships/image" Target="../media/image1.png"/><Relationship Id="rId80" Type="http://schemas.openxmlformats.org/officeDocument/2006/relationships/hyperlink" Target="mailto:mbarrionuevo@siglo21.net" TargetMode="External"/><Relationship Id="rId85" Type="http://schemas.openxmlformats.org/officeDocument/2006/relationships/hyperlink" Target="mailto:gluzon@siglo21.net" TargetMode="External"/><Relationship Id="rId12" Type="http://schemas.openxmlformats.org/officeDocument/2006/relationships/hyperlink" Target="mailto:dcontreras@siglo21.net" TargetMode="External"/><Relationship Id="rId17" Type="http://schemas.openxmlformats.org/officeDocument/2006/relationships/hyperlink" Target="mailto:fcastro@siglo21.net" TargetMode="External"/><Relationship Id="rId33" Type="http://schemas.openxmlformats.org/officeDocument/2006/relationships/hyperlink" Target="mailto:aandrade@siglo21.net" TargetMode="External"/><Relationship Id="rId38" Type="http://schemas.openxmlformats.org/officeDocument/2006/relationships/hyperlink" Target="mailto:kbravo@siglo21.net" TargetMode="External"/><Relationship Id="rId59" Type="http://schemas.openxmlformats.org/officeDocument/2006/relationships/hyperlink" Target="mailto:mparrales@siglo21.net" TargetMode="External"/><Relationship Id="rId103" Type="http://schemas.openxmlformats.org/officeDocument/2006/relationships/hyperlink" Target="mailto:gandrade@siglo21.net" TargetMode="External"/><Relationship Id="rId108" Type="http://schemas.openxmlformats.org/officeDocument/2006/relationships/hyperlink" Target="mailto:bodegatransferenciasparkenor@siglo21.net" TargetMode="External"/><Relationship Id="rId54" Type="http://schemas.openxmlformats.org/officeDocument/2006/relationships/hyperlink" Target="mailto:rmanzaba@siglo21.net" TargetMode="External"/><Relationship Id="rId70" Type="http://schemas.openxmlformats.org/officeDocument/2006/relationships/hyperlink" Target="mailto:jrodriguez@siglo21.net" TargetMode="External"/><Relationship Id="rId75" Type="http://schemas.openxmlformats.org/officeDocument/2006/relationships/hyperlink" Target="mailto:ttaylee@siglo21.net" TargetMode="External"/><Relationship Id="rId91" Type="http://schemas.openxmlformats.org/officeDocument/2006/relationships/hyperlink" Target="mailto:valarcon@siglo21.net" TargetMode="External"/><Relationship Id="rId96" Type="http://schemas.openxmlformats.org/officeDocument/2006/relationships/hyperlink" Target="mailto:jefebodegaparkenor@siglo21.net" TargetMode="External"/><Relationship Id="rId1" Type="http://schemas.openxmlformats.org/officeDocument/2006/relationships/hyperlink" Target="mailto:nsgallardo@siglo21.net" TargetMode="External"/><Relationship Id="rId6" Type="http://schemas.openxmlformats.org/officeDocument/2006/relationships/hyperlink" Target="mailto:dgallardo@siglo21.net" TargetMode="External"/><Relationship Id="rId23" Type="http://schemas.openxmlformats.org/officeDocument/2006/relationships/hyperlink" Target="mailto:jmendez@siglo21.net" TargetMode="External"/><Relationship Id="rId28" Type="http://schemas.openxmlformats.org/officeDocument/2006/relationships/hyperlink" Target="mailto:agallardo@siglo21.net" TargetMode="External"/><Relationship Id="rId49" Type="http://schemas.openxmlformats.org/officeDocument/2006/relationships/hyperlink" Target="mailto:whidalgo@siglo21.net" TargetMode="External"/><Relationship Id="rId114" Type="http://schemas.openxmlformats.org/officeDocument/2006/relationships/hyperlink" Target="mailto:jromero@siglo21.net" TargetMode="External"/><Relationship Id="rId119" Type="http://schemas.openxmlformats.org/officeDocument/2006/relationships/comments" Target="../comments1.xml"/><Relationship Id="rId10" Type="http://schemas.openxmlformats.org/officeDocument/2006/relationships/hyperlink" Target="mailto:jorejuela@siglo21.net" TargetMode="External"/><Relationship Id="rId31" Type="http://schemas.openxmlformats.org/officeDocument/2006/relationships/hyperlink" Target="mailto:jnovoa@siglo21.net" TargetMode="External"/><Relationship Id="rId44" Type="http://schemas.openxmlformats.org/officeDocument/2006/relationships/hyperlink" Target="mailto:rrhh4@siglo21.net" TargetMode="External"/><Relationship Id="rId52" Type="http://schemas.openxmlformats.org/officeDocument/2006/relationships/hyperlink" Target="mailto:rlindao@siglo21.net" TargetMode="External"/><Relationship Id="rId60" Type="http://schemas.openxmlformats.org/officeDocument/2006/relationships/hyperlink" Target="mailto:mpiedra@siglo21.net" TargetMode="External"/><Relationship Id="rId65" Type="http://schemas.openxmlformats.org/officeDocument/2006/relationships/hyperlink" Target="mailto:jpoveda@siglo21.net" TargetMode="External"/><Relationship Id="rId73" Type="http://schemas.openxmlformats.org/officeDocument/2006/relationships/hyperlink" Target="mailto:jsaldana@siglo21.net" TargetMode="External"/><Relationship Id="rId78" Type="http://schemas.openxmlformats.org/officeDocument/2006/relationships/hyperlink" Target="mailto:kvillagomez@siglo21.net" TargetMode="External"/><Relationship Id="rId81" Type="http://schemas.openxmlformats.org/officeDocument/2006/relationships/hyperlink" Target="mailto:zboada@siglo21.net" TargetMode="External"/><Relationship Id="rId86" Type="http://schemas.openxmlformats.org/officeDocument/2006/relationships/hyperlink" Target="mailto:vmorales@siglo21.net" TargetMode="External"/><Relationship Id="rId94" Type="http://schemas.openxmlformats.org/officeDocument/2006/relationships/hyperlink" Target="mailto:garmas@siglo21.net" TargetMode="External"/><Relationship Id="rId99" Type="http://schemas.openxmlformats.org/officeDocument/2006/relationships/hyperlink" Target="mailto:mchiliquinga@siglo21.net" TargetMode="External"/><Relationship Id="rId101" Type="http://schemas.openxmlformats.org/officeDocument/2006/relationships/hyperlink" Target="mailto:jmartinez@siglo21.net" TargetMode="External"/><Relationship Id="rId4" Type="http://schemas.openxmlformats.org/officeDocument/2006/relationships/hyperlink" Target="mailto:acedeno@siglo21.net" TargetMode="External"/><Relationship Id="rId9" Type="http://schemas.openxmlformats.org/officeDocument/2006/relationships/hyperlink" Target="mailto:gmora@siglo21.net" TargetMode="External"/><Relationship Id="rId13" Type="http://schemas.openxmlformats.org/officeDocument/2006/relationships/hyperlink" Target="mailto:kchica@siglo21.net" TargetMode="External"/><Relationship Id="rId18" Type="http://schemas.openxmlformats.org/officeDocument/2006/relationships/hyperlink" Target="mailto:jcrespin@siglo21.net" TargetMode="External"/><Relationship Id="rId39" Type="http://schemas.openxmlformats.org/officeDocument/2006/relationships/hyperlink" Target="mailto:rbulgarin@siglo21.net" TargetMode="External"/><Relationship Id="rId109" Type="http://schemas.openxmlformats.org/officeDocument/2006/relationships/hyperlink" Target="mailto:wiilmer2019@gmail.com" TargetMode="External"/><Relationship Id="rId34" Type="http://schemas.openxmlformats.org/officeDocument/2006/relationships/hyperlink" Target="mailto:candrade@siglo21.net" TargetMode="External"/><Relationship Id="rId50" Type="http://schemas.openxmlformats.org/officeDocument/2006/relationships/hyperlink" Target="mailto:sleon@siglo21.net" TargetMode="External"/><Relationship Id="rId55" Type="http://schemas.openxmlformats.org/officeDocument/2006/relationships/hyperlink" Target="mailto:nmolina@siglo21.net" TargetMode="External"/><Relationship Id="rId76" Type="http://schemas.openxmlformats.org/officeDocument/2006/relationships/hyperlink" Target="mailto:ateran@siglo21.net" TargetMode="External"/><Relationship Id="rId97" Type="http://schemas.openxmlformats.org/officeDocument/2006/relationships/hyperlink" Target="mailto:lgallardo@siglo21.net" TargetMode="External"/><Relationship Id="rId104" Type="http://schemas.openxmlformats.org/officeDocument/2006/relationships/hyperlink" Target="mailto:AsistenteBodegaB@siglo21.net" TargetMode="External"/><Relationship Id="rId7" Type="http://schemas.openxmlformats.org/officeDocument/2006/relationships/hyperlink" Target="mailto:mgranda@siglo21.net" TargetMode="External"/><Relationship Id="rId71" Type="http://schemas.openxmlformats.org/officeDocument/2006/relationships/hyperlink" Target="mailto:drosales@siglo21.net" TargetMode="External"/><Relationship Id="rId92" Type="http://schemas.openxmlformats.org/officeDocument/2006/relationships/hyperlink" Target="mailto:nmarrasquin@siglo21.net" TargetMode="External"/><Relationship Id="rId2" Type="http://schemas.openxmlformats.org/officeDocument/2006/relationships/hyperlink" Target="mailto:mgallardo@siglo21.net" TargetMode="External"/><Relationship Id="rId29" Type="http://schemas.openxmlformats.org/officeDocument/2006/relationships/hyperlink" Target="mailto:fjaramillo@siglo21.net" TargetMode="External"/><Relationship Id="rId24" Type="http://schemas.openxmlformats.org/officeDocument/2006/relationships/hyperlink" Target="mailto:rrhh3@siglo21.net" TargetMode="External"/><Relationship Id="rId40" Type="http://schemas.openxmlformats.org/officeDocument/2006/relationships/hyperlink" Target="mailto:lburgos@siglo21.net" TargetMode="External"/><Relationship Id="rId45" Type="http://schemas.openxmlformats.org/officeDocument/2006/relationships/hyperlink" Target="mailto:lmgallardo@siglo21.net" TargetMode="External"/><Relationship Id="rId66" Type="http://schemas.openxmlformats.org/officeDocument/2006/relationships/hyperlink" Target="mailto:tquijije@siglo21.net" TargetMode="External"/><Relationship Id="rId87" Type="http://schemas.openxmlformats.org/officeDocument/2006/relationships/hyperlink" Target="mailto:lsanchez@siglo21.net" TargetMode="External"/><Relationship Id="rId110" Type="http://schemas.openxmlformats.org/officeDocument/2006/relationships/hyperlink" Target="mailto:jvillao@siglo21.net" TargetMode="External"/><Relationship Id="rId115" Type="http://schemas.openxmlformats.org/officeDocument/2006/relationships/hyperlink" Target="mailto:dvega@siglo21.net" TargetMode="External"/><Relationship Id="rId61" Type="http://schemas.openxmlformats.org/officeDocument/2006/relationships/hyperlink" Target="mailto:kpilligua@siglo21.net" TargetMode="External"/><Relationship Id="rId82" Type="http://schemas.openxmlformats.org/officeDocument/2006/relationships/hyperlink" Target="mailto:ecoyago@siglo21.net" TargetMode="External"/><Relationship Id="rId19" Type="http://schemas.openxmlformats.org/officeDocument/2006/relationships/hyperlink" Target="mailto:mdillon@siglo21.net" TargetMode="External"/><Relationship Id="rId14" Type="http://schemas.openxmlformats.org/officeDocument/2006/relationships/hyperlink" Target="mailto:acabezas@siglo21.net" TargetMode="External"/><Relationship Id="rId30" Type="http://schemas.openxmlformats.org/officeDocument/2006/relationships/hyperlink" Target="mailto:mjaramillo@siglo21.net" TargetMode="External"/><Relationship Id="rId35" Type="http://schemas.openxmlformats.org/officeDocument/2006/relationships/hyperlink" Target="mailto:fbajana@siglo21.net" TargetMode="External"/><Relationship Id="rId56" Type="http://schemas.openxmlformats.org/officeDocument/2006/relationships/hyperlink" Target="mailto:fmontoya@siglo21.net" TargetMode="External"/><Relationship Id="rId77" Type="http://schemas.openxmlformats.org/officeDocument/2006/relationships/hyperlink" Target="mailto:murquiza@siglo21.net" TargetMode="External"/><Relationship Id="rId100" Type="http://schemas.openxmlformats.org/officeDocument/2006/relationships/hyperlink" Target="mailto:dcolcha@service21.net" TargetMode="External"/><Relationship Id="rId105" Type="http://schemas.openxmlformats.org/officeDocument/2006/relationships/hyperlink" Target="mailto:franciscopanchito1984@hotmail.com" TargetMode="External"/><Relationship Id="rId8" Type="http://schemas.openxmlformats.org/officeDocument/2006/relationships/hyperlink" Target="mailto:lmontenegro@siglo21.net" TargetMode="External"/><Relationship Id="rId51" Type="http://schemas.openxmlformats.org/officeDocument/2006/relationships/hyperlink" Target="mailto:mlincango@siglo21.net" TargetMode="External"/><Relationship Id="rId72" Type="http://schemas.openxmlformats.org/officeDocument/2006/relationships/hyperlink" Target="mailto:msacarelo@siglo21.net" TargetMode="External"/><Relationship Id="rId93" Type="http://schemas.openxmlformats.org/officeDocument/2006/relationships/hyperlink" Target="mailto:dbazan@siglo21.net" TargetMode="External"/><Relationship Id="rId98" Type="http://schemas.openxmlformats.org/officeDocument/2006/relationships/hyperlink" Target="mailto:counterservicioq@siglo21.net" TargetMode="External"/><Relationship Id="rId3" Type="http://schemas.openxmlformats.org/officeDocument/2006/relationships/hyperlink" Target="mailto:dtapia@siglo21.net" TargetMode="External"/><Relationship Id="rId25" Type="http://schemas.openxmlformats.org/officeDocument/2006/relationships/hyperlink" Target="mailto:cpanchana@siglo21.net" TargetMode="External"/><Relationship Id="rId46" Type="http://schemas.openxmlformats.org/officeDocument/2006/relationships/hyperlink" Target="mailto:mgarcia@siglo21.net" TargetMode="External"/><Relationship Id="rId67" Type="http://schemas.openxmlformats.org/officeDocument/2006/relationships/hyperlink" Target="mailto:dremache@siglo21.net" TargetMode="External"/><Relationship Id="rId116" Type="http://schemas.openxmlformats.org/officeDocument/2006/relationships/printerSettings" Target="../printerSettings/printerSettings1.bin"/><Relationship Id="rId20" Type="http://schemas.openxmlformats.org/officeDocument/2006/relationships/hyperlink" Target="mailto:kfcedeno@siglo21.net" TargetMode="External"/><Relationship Id="rId41" Type="http://schemas.openxmlformats.org/officeDocument/2006/relationships/hyperlink" Target="mailto:acastro@siglo21.net" TargetMode="External"/><Relationship Id="rId62" Type="http://schemas.openxmlformats.org/officeDocument/2006/relationships/hyperlink" Target="mailto:dpincay@siglo21.net" TargetMode="External"/><Relationship Id="rId83" Type="http://schemas.openxmlformats.org/officeDocument/2006/relationships/hyperlink" Target="mailto:aguaman@siglo21.net" TargetMode="External"/><Relationship Id="rId88" Type="http://schemas.openxmlformats.org/officeDocument/2006/relationships/hyperlink" Target="mailto:dsanchez@siglo21.net" TargetMode="External"/><Relationship Id="rId111" Type="http://schemas.openxmlformats.org/officeDocument/2006/relationships/hyperlink" Target="mailto:gchevasco@siglo21.net" TargetMode="External"/><Relationship Id="rId15" Type="http://schemas.openxmlformats.org/officeDocument/2006/relationships/hyperlink" Target="mailto:ngallardo@siglo21.net" TargetMode="External"/><Relationship Id="rId36" Type="http://schemas.openxmlformats.org/officeDocument/2006/relationships/hyperlink" Target="mailto:mbarragan@siglo21.net" TargetMode="External"/><Relationship Id="rId57" Type="http://schemas.openxmlformats.org/officeDocument/2006/relationships/hyperlink" Target="mailto:amora@siglo21.net" TargetMode="External"/><Relationship Id="rId106" Type="http://schemas.openxmlformats.org/officeDocument/2006/relationships/hyperlink" Target="mailto:mamr496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16"/>
  <sheetViews>
    <sheetView tabSelected="1" topLeftCell="A74" zoomScale="60" zoomScaleNormal="60" workbookViewId="0">
      <selection activeCell="C80" sqref="C80"/>
    </sheetView>
  </sheetViews>
  <sheetFormatPr baseColWidth="10" defaultColWidth="9.140625" defaultRowHeight="15" x14ac:dyDescent="0.25"/>
  <cols>
    <col min="1" max="1" width="12.7109375" style="12" customWidth="1"/>
    <col min="2" max="2" width="39.42578125" style="8" customWidth="1"/>
    <col min="3" max="3" width="22.85546875" style="8" customWidth="1"/>
    <col min="4" max="4" width="27.5703125" style="51" customWidth="1"/>
    <col min="5" max="5" width="26.140625" style="8" customWidth="1"/>
    <col min="6" max="6" width="21.85546875" style="8" customWidth="1"/>
    <col min="7" max="7" width="37.85546875" style="8" bestFit="1" customWidth="1"/>
    <col min="8" max="8" width="47.140625" style="8" customWidth="1"/>
    <col min="9" max="9" width="13.85546875" style="8" customWidth="1"/>
    <col min="10" max="10" width="13.85546875" style="67" customWidth="1"/>
    <col min="11" max="13" width="13.85546875" style="8" customWidth="1"/>
    <col min="14" max="25" width="13.85546875" style="12" customWidth="1"/>
    <col min="26" max="33" width="24.28515625" style="12" customWidth="1"/>
    <col min="34" max="16384" width="9.140625" style="12"/>
  </cols>
  <sheetData>
    <row r="1" spans="1:33" x14ac:dyDescent="0.25">
      <c r="A1" s="1" t="s">
        <v>6</v>
      </c>
      <c r="B1" s="1" t="s">
        <v>11</v>
      </c>
      <c r="C1" s="1" t="s">
        <v>0</v>
      </c>
      <c r="D1" s="9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10</v>
      </c>
      <c r="J1" s="10" t="s">
        <v>12</v>
      </c>
      <c r="K1" s="11" t="s">
        <v>7</v>
      </c>
      <c r="L1" s="11" t="s">
        <v>8</v>
      </c>
      <c r="M1" s="11" t="s">
        <v>9</v>
      </c>
      <c r="AD1" s="13"/>
    </row>
    <row r="2" spans="1:33" ht="15" customHeight="1" x14ac:dyDescent="0.25">
      <c r="A2" s="14" t="s">
        <v>163</v>
      </c>
      <c r="B2" s="2" t="s">
        <v>216</v>
      </c>
      <c r="C2" s="55" t="s">
        <v>217</v>
      </c>
      <c r="D2" s="16" t="s">
        <v>218</v>
      </c>
      <c r="E2" s="17" t="s">
        <v>219</v>
      </c>
      <c r="F2" s="18" t="s">
        <v>54</v>
      </c>
      <c r="G2" s="23" t="s">
        <v>220</v>
      </c>
      <c r="H2" s="23" t="s">
        <v>221</v>
      </c>
      <c r="I2" s="19" t="s">
        <v>101</v>
      </c>
      <c r="J2" s="32" t="s">
        <v>60</v>
      </c>
      <c r="K2" s="1"/>
      <c r="L2" s="1"/>
      <c r="M2" s="1"/>
      <c r="O2" s="12" t="str">
        <f>VLOOKUP(B2,'[1]Hoja1 (2)'!$B$2:$J$110,1,FALSE)</f>
        <v>0921973558</v>
      </c>
      <c r="P2" s="12" t="str">
        <f>VLOOKUP(B2,'[1]Hoja1 (2)'!$B$2:$J$110,2,FALSE)</f>
        <v>MARIA CRISTINA</v>
      </c>
      <c r="Q2" s="12" t="str">
        <f>VLOOKUP(B2,'[1]Hoja1 (2)'!$B$2:$J$110,3,FALSE)</f>
        <v>ROSERO QUIROZ</v>
      </c>
      <c r="R2" s="12" t="str">
        <f>VLOOKUP(B2,'[1]Hoja1 (2)'!$B$2:$J$110,4,FALSE)</f>
        <v>mrosero@siglo21.net</v>
      </c>
      <c r="S2" s="12" t="str">
        <f>VLOOKUP(B2,'[1]Hoja1 (2)'!$B$2:$J$110,5,FALSE)</f>
        <v>MATRIZ</v>
      </c>
      <c r="T2" s="12" t="str">
        <f>VLOOKUP(B2,'[1]Hoja1 (2)'!$B$2:$J$110,6,FALSE)</f>
        <v>IMPORTACIONES</v>
      </c>
      <c r="U2" s="12" t="str">
        <f>VLOOKUP(B2,'[1]Hoja1 (2)'!$B$2:$J$110,7,FALSE)</f>
        <v>COORDINADORA DE IMPORTACIONES</v>
      </c>
      <c r="V2" s="12" t="str">
        <f>VLOOKUP(B2,'[1]Hoja1 (2)'!$B$2:$J$110,8,FALSE)</f>
        <v>MEDIO</v>
      </c>
      <c r="W2" s="12" t="str">
        <f>VLOOKUP(B2,'[1]Hoja1 (2)'!$B$2:$J$110,9,FALSE)</f>
        <v>0915817506</v>
      </c>
      <c r="AD2" s="13"/>
    </row>
    <row r="3" spans="1:33" ht="15" customHeight="1" x14ac:dyDescent="0.25">
      <c r="A3" s="14" t="s">
        <v>163</v>
      </c>
      <c r="B3" s="2" t="s">
        <v>177</v>
      </c>
      <c r="C3" s="55" t="s">
        <v>178</v>
      </c>
      <c r="D3" s="16" t="s">
        <v>179</v>
      </c>
      <c r="E3" s="22" t="s">
        <v>180</v>
      </c>
      <c r="F3" s="18" t="s">
        <v>54</v>
      </c>
      <c r="G3" s="23" t="s">
        <v>102</v>
      </c>
      <c r="H3" s="23" t="s">
        <v>181</v>
      </c>
      <c r="I3" s="24" t="s">
        <v>101</v>
      </c>
      <c r="J3" s="26" t="s">
        <v>17</v>
      </c>
      <c r="K3" s="1"/>
      <c r="L3" s="1"/>
      <c r="M3" s="1"/>
      <c r="O3" s="12" t="str">
        <f>VLOOKUP(B3,'[1]Hoja1 (2)'!$B$2:$J$110,1,FALSE)</f>
        <v>0922408364</v>
      </c>
      <c r="P3" s="12" t="str">
        <f>VLOOKUP(B3,'[1]Hoja1 (2)'!$B$2:$J$110,2,FALSE)</f>
        <v>MATILDE ISABEL</v>
      </c>
      <c r="Q3" s="12" t="str">
        <f>VLOOKUP(B3,'[1]Hoja1 (2)'!$B$2:$J$110,3,FALSE)</f>
        <v>DILLON VARGAS</v>
      </c>
      <c r="R3" s="12" t="str">
        <f>VLOOKUP(B3,'[1]Hoja1 (2)'!$B$2:$J$110,4,FALSE)</f>
        <v>mdillon@siglo21.net</v>
      </c>
      <c r="S3" s="12" t="str">
        <f>VLOOKUP(B3,'[1]Hoja1 (2)'!$B$2:$J$110,5,FALSE)</f>
        <v>MATRIZ</v>
      </c>
      <c r="T3" s="12" t="str">
        <f>VLOOKUP(B3,'[1]Hoja1 (2)'!$B$2:$J$110,6,FALSE)</f>
        <v>COMERCIAL</v>
      </c>
      <c r="U3" s="12" t="str">
        <f>VLOOKUP(B3,'[1]Hoja1 (2)'!$B$2:$J$110,7,FALSE)</f>
        <v>PRODUCT MANAGER</v>
      </c>
      <c r="V3" s="12" t="str">
        <f>VLOOKUP(B3,'[1]Hoja1 (2)'!$B$2:$J$110,8,FALSE)</f>
        <v>MEDIO</v>
      </c>
      <c r="W3" s="12" t="str">
        <f>VLOOKUP(B3,'[1]Hoja1 (2)'!$B$2:$J$110,9,FALSE)</f>
        <v>0914342159</v>
      </c>
      <c r="AD3" s="13"/>
    </row>
    <row r="4" spans="1:33" x14ac:dyDescent="0.25">
      <c r="A4" s="14" t="s">
        <v>163</v>
      </c>
      <c r="B4" s="2" t="s">
        <v>168</v>
      </c>
      <c r="C4" s="55" t="s">
        <v>169</v>
      </c>
      <c r="D4" s="16" t="s">
        <v>170</v>
      </c>
      <c r="E4" s="17" t="s">
        <v>171</v>
      </c>
      <c r="F4" s="18" t="s">
        <v>54</v>
      </c>
      <c r="G4" s="24" t="s">
        <v>172</v>
      </c>
      <c r="H4" s="24" t="s">
        <v>172</v>
      </c>
      <c r="I4" s="24" t="s">
        <v>101</v>
      </c>
      <c r="J4" s="26" t="s">
        <v>50</v>
      </c>
      <c r="K4" s="1"/>
      <c r="L4" s="1"/>
      <c r="M4" s="1"/>
      <c r="O4" s="12" t="str">
        <f>VLOOKUP(B4,'[1]Hoja1 (2)'!$B$2:$J$110,1,FALSE)</f>
        <v>0923269021</v>
      </c>
      <c r="P4" s="12" t="str">
        <f>VLOOKUP(B4,'[1]Hoja1 (2)'!$B$2:$J$110,2,FALSE)</f>
        <v>JULEIDY DE LOS ANGELES</v>
      </c>
      <c r="Q4" s="12" t="str">
        <f>VLOOKUP(B4,'[1]Hoja1 (2)'!$B$2:$J$110,3,FALSE)</f>
        <v>CRESPIN VILLOTA</v>
      </c>
      <c r="R4" s="12" t="str">
        <f>VLOOKUP(B4,'[1]Hoja1 (2)'!$B$2:$J$110,4,FALSE)</f>
        <v>jcrespin@siglo21.net</v>
      </c>
      <c r="S4" s="12" t="str">
        <f>VLOOKUP(B4,'[1]Hoja1 (2)'!$B$2:$J$110,5,FALSE)</f>
        <v>MATRIZ</v>
      </c>
      <c r="T4" s="12" t="str">
        <f>VLOOKUP(B4,'[1]Hoja1 (2)'!$B$2:$J$110,6,FALSE)</f>
        <v>OPERATIVO COMERCIAL</v>
      </c>
      <c r="U4" s="12" t="str">
        <f>VLOOKUP(B4,'[1]Hoja1 (2)'!$B$2:$J$110,7,FALSE)</f>
        <v>OPERATIVO COMERCIAL</v>
      </c>
      <c r="V4" s="12" t="str">
        <f>VLOOKUP(B4,'[1]Hoja1 (2)'!$B$2:$J$110,8,FALSE)</f>
        <v>MEDIO</v>
      </c>
      <c r="W4" s="12" t="str">
        <f>VLOOKUP(B4,'[1]Hoja1 (2)'!$B$2:$J$110,9,FALSE)</f>
        <v>0923793764</v>
      </c>
    </row>
    <row r="5" spans="1:33" ht="15" customHeight="1" x14ac:dyDescent="0.25">
      <c r="A5" s="14" t="s">
        <v>163</v>
      </c>
      <c r="B5" s="2" t="s">
        <v>210</v>
      </c>
      <c r="C5" s="55" t="s">
        <v>211</v>
      </c>
      <c r="D5" s="16" t="s">
        <v>212</v>
      </c>
      <c r="E5" s="17" t="s">
        <v>213</v>
      </c>
      <c r="F5" s="18" t="s">
        <v>54</v>
      </c>
      <c r="G5" s="24" t="s">
        <v>104</v>
      </c>
      <c r="H5" s="24" t="s">
        <v>214</v>
      </c>
      <c r="I5" s="24" t="s">
        <v>215</v>
      </c>
      <c r="J5" s="59" t="s">
        <v>38</v>
      </c>
      <c r="K5" s="1"/>
      <c r="L5" s="1"/>
      <c r="M5" s="1"/>
      <c r="O5" s="12" t="str">
        <f>VLOOKUP(B5,'[1]Hoja1 (2)'!$B$2:$J$110,1,FALSE)</f>
        <v>0925310856</v>
      </c>
      <c r="P5" s="12" t="str">
        <f>VLOOKUP(B5,'[1]Hoja1 (2)'!$B$2:$J$110,2,FALSE)</f>
        <v>CRISTIAN JONATHAN</v>
      </c>
      <c r="Q5" s="12" t="str">
        <f>VLOOKUP(B5,'[1]Hoja1 (2)'!$B$2:$J$110,3,FALSE)</f>
        <v>PANCHANA COELLO</v>
      </c>
      <c r="R5" s="12" t="str">
        <f>VLOOKUP(B5,'[1]Hoja1 (2)'!$B$2:$J$110,4,FALSE)</f>
        <v>cpanchana@siglo21.net</v>
      </c>
      <c r="S5" s="12" t="str">
        <f>VLOOKUP(B5,'[1]Hoja1 (2)'!$B$2:$J$110,5,FALSE)</f>
        <v>MATRIZ</v>
      </c>
      <c r="T5" s="12" t="str">
        <f>VLOOKUP(B5,'[1]Hoja1 (2)'!$B$2:$J$110,6,FALSE)</f>
        <v>CONTABILIDAD</v>
      </c>
      <c r="U5" s="12" t="str">
        <f>VLOOKUP(B5,'[1]Hoja1 (2)'!$B$2:$J$110,7,FALSE)</f>
        <v>ASISTENTE DE CONTABILIDAD</v>
      </c>
      <c r="V5" s="12" t="str">
        <f>VLOOKUP(B5,'[1]Hoja1 (2)'!$B$2:$J$110,8,FALSE)</f>
        <v xml:space="preserve">MEDIO </v>
      </c>
      <c r="W5" s="12" t="str">
        <f>VLOOKUP(B5,'[1]Hoja1 (2)'!$B$2:$J$110,9,FALSE)</f>
        <v>0923620793</v>
      </c>
    </row>
    <row r="6" spans="1:33" ht="15" customHeight="1" x14ac:dyDescent="0.25">
      <c r="A6" s="14" t="s">
        <v>163</v>
      </c>
      <c r="B6" s="2" t="s">
        <v>187</v>
      </c>
      <c r="C6" s="55" t="s">
        <v>188</v>
      </c>
      <c r="D6" s="16" t="s">
        <v>189</v>
      </c>
      <c r="E6" s="17" t="s">
        <v>190</v>
      </c>
      <c r="F6" s="18" t="s">
        <v>54</v>
      </c>
      <c r="G6" s="23" t="s">
        <v>191</v>
      </c>
      <c r="H6" s="24" t="s">
        <v>192</v>
      </c>
      <c r="I6" s="24" t="s">
        <v>101</v>
      </c>
      <c r="J6" s="32" t="s">
        <v>22</v>
      </c>
      <c r="K6" s="1"/>
      <c r="L6" s="1"/>
      <c r="M6" s="1"/>
      <c r="O6" s="12" t="str">
        <f>VLOOKUP(B6,'[1]Hoja1 (2)'!$B$2:$J$110,1,FALSE)</f>
        <v>0927755199</v>
      </c>
      <c r="P6" s="12" t="str">
        <f>VLOOKUP(B6,'[1]Hoja1 (2)'!$B$2:$J$110,2,FALSE)</f>
        <v>KARINA ANGELICA</v>
      </c>
      <c r="Q6" s="12" t="str">
        <f>VLOOKUP(B6,'[1]Hoja1 (2)'!$B$2:$J$110,3,FALSE)</f>
        <v>FRANCO CEDEÑO</v>
      </c>
      <c r="R6" s="12" t="str">
        <f>VLOOKUP(B6,'[1]Hoja1 (2)'!$B$2:$J$110,4,FALSE)</f>
        <v>kfcedeno@siglo21.net</v>
      </c>
      <c r="S6" s="12" t="str">
        <f>VLOOKUP(B6,'[1]Hoja1 (2)'!$B$2:$J$110,5,FALSE)</f>
        <v>MATRIZ</v>
      </c>
      <c r="T6" s="12" t="str">
        <f>VLOOKUP(B6,'[1]Hoja1 (2)'!$B$2:$J$110,6,FALSE)</f>
        <v>CREDITO Y COBRANZAS</v>
      </c>
      <c r="U6" s="12" t="str">
        <f>VLOOKUP(B6,'[1]Hoja1 (2)'!$B$2:$J$110,7,FALSE)</f>
        <v>AUXILIAR DE CREDITO Y COBRANZAS</v>
      </c>
      <c r="V6" s="12" t="str">
        <f>VLOOKUP(B6,'[1]Hoja1 (2)'!$B$2:$J$110,8,FALSE)</f>
        <v>MEDIO</v>
      </c>
      <c r="W6" s="12" t="str">
        <f>VLOOKUP(B6,'[1]Hoja1 (2)'!$B$2:$J$110,9,FALSE)</f>
        <v>0910770932</v>
      </c>
    </row>
    <row r="7" spans="1:33" ht="15" customHeight="1" x14ac:dyDescent="0.25">
      <c r="A7" s="14" t="s">
        <v>163</v>
      </c>
      <c r="B7" s="2" t="s">
        <v>193</v>
      </c>
      <c r="C7" s="55" t="s">
        <v>194</v>
      </c>
      <c r="D7" s="16" t="s">
        <v>195</v>
      </c>
      <c r="E7" s="17" t="s">
        <v>196</v>
      </c>
      <c r="F7" s="18" t="s">
        <v>54</v>
      </c>
      <c r="G7" s="23" t="s">
        <v>102</v>
      </c>
      <c r="H7" s="24" t="s">
        <v>197</v>
      </c>
      <c r="I7" s="24" t="s">
        <v>101</v>
      </c>
      <c r="J7" s="26" t="s">
        <v>17</v>
      </c>
      <c r="K7" s="1"/>
      <c r="L7" s="1"/>
      <c r="M7" s="1"/>
      <c r="O7" s="12" t="str">
        <f>VLOOKUP(B7,'[1]Hoja1 (2)'!$B$2:$J$110,1,FALSE)</f>
        <v>0930471446</v>
      </c>
      <c r="P7" s="12" t="str">
        <f>VLOOKUP(B7,'[1]Hoja1 (2)'!$B$2:$J$110,2,FALSE)</f>
        <v>VICTOR AUGUSTO</v>
      </c>
      <c r="Q7" s="12" t="str">
        <f>VLOOKUP(B7,'[1]Hoja1 (2)'!$B$2:$J$110,3,FALSE)</f>
        <v>JARAMILLO CONTRERAS</v>
      </c>
      <c r="R7" s="12" t="str">
        <f>VLOOKUP(B7,'[1]Hoja1 (2)'!$B$2:$J$110,4,FALSE)</f>
        <v>vjaramillo@siglo21.net</v>
      </c>
      <c r="S7" s="12" t="str">
        <f>VLOOKUP(B7,'[1]Hoja1 (2)'!$B$2:$J$110,5,FALSE)</f>
        <v>MATRIZ</v>
      </c>
      <c r="T7" s="12" t="str">
        <f>VLOOKUP(B7,'[1]Hoja1 (2)'!$B$2:$J$110,6,FALSE)</f>
        <v>COMERCIAL</v>
      </c>
      <c r="U7" s="12" t="str">
        <f>VLOOKUP(B7,'[1]Hoja1 (2)'!$B$2:$J$110,7,FALSE)</f>
        <v>SALES CHAMPION</v>
      </c>
      <c r="V7" s="12" t="str">
        <f>VLOOKUP(B7,'[1]Hoja1 (2)'!$B$2:$J$110,8,FALSE)</f>
        <v>MEDIO</v>
      </c>
      <c r="W7" s="12" t="str">
        <f>VLOOKUP(B7,'[1]Hoja1 (2)'!$B$2:$J$110,9,FALSE)</f>
        <v>0914342159</v>
      </c>
    </row>
    <row r="8" spans="1:33" ht="15" customHeight="1" x14ac:dyDescent="0.25">
      <c r="A8" s="14" t="s">
        <v>163</v>
      </c>
      <c r="B8" s="7" t="s">
        <v>182</v>
      </c>
      <c r="C8" s="55" t="s">
        <v>183</v>
      </c>
      <c r="D8" s="61" t="s">
        <v>184</v>
      </c>
      <c r="E8" s="17" t="s">
        <v>185</v>
      </c>
      <c r="F8" s="18" t="s">
        <v>54</v>
      </c>
      <c r="G8" s="23" t="s">
        <v>103</v>
      </c>
      <c r="H8" s="24" t="s">
        <v>186</v>
      </c>
      <c r="I8" s="24" t="s">
        <v>101</v>
      </c>
      <c r="J8" s="26" t="s">
        <v>36</v>
      </c>
      <c r="K8" s="1"/>
      <c r="L8" s="1"/>
      <c r="M8" s="1"/>
      <c r="O8" s="12" t="str">
        <f>VLOOKUP(B8,'[1]Hoja1 (2)'!$B$2:$J$110,1,FALSE)</f>
        <v>0930572300</v>
      </c>
      <c r="P8" s="12" t="str">
        <f>VLOOKUP(B8,'[1]Hoja1 (2)'!$B$2:$J$110,2,FALSE)</f>
        <v>DAVID GERMAN</v>
      </c>
      <c r="Q8" s="12" t="str">
        <f>VLOOKUP(B8,'[1]Hoja1 (2)'!$B$2:$J$110,3,FALSE)</f>
        <v>DURANGO ESPINOZA</v>
      </c>
      <c r="R8" s="12" t="str">
        <f>VLOOKUP(B8,'[1]Hoja1 (2)'!$B$2:$J$110,4,FALSE)</f>
        <v>ddurango@siglo21.net</v>
      </c>
      <c r="S8" s="12" t="str">
        <f>VLOOKUP(B8,'[1]Hoja1 (2)'!$B$2:$J$110,5,FALSE)</f>
        <v>MATRIZ</v>
      </c>
      <c r="T8" s="12" t="str">
        <f>VLOOKUP(B8,'[1]Hoja1 (2)'!$B$2:$J$110,6,FALSE)</f>
        <v>DESARROLLO</v>
      </c>
      <c r="U8" s="12" t="str">
        <f>VLOOKUP(B8,'[1]Hoja1 (2)'!$B$2:$J$110,7,FALSE)</f>
        <v>DESARROLLADOR SAP</v>
      </c>
      <c r="V8" s="12" t="str">
        <f>VLOOKUP(B8,'[1]Hoja1 (2)'!$B$2:$J$110,8,FALSE)</f>
        <v>MEDIO</v>
      </c>
      <c r="W8" s="12" t="str">
        <f>VLOOKUP(B8,'[1]Hoja1 (2)'!$B$2:$J$110,9,FALSE)</f>
        <v>0913883542</v>
      </c>
    </row>
    <row r="9" spans="1:33" s="31" customFormat="1" ht="14.25" customHeight="1" x14ac:dyDescent="0.25">
      <c r="A9" s="14" t="s">
        <v>163</v>
      </c>
      <c r="B9" s="7" t="s">
        <v>204</v>
      </c>
      <c r="C9" s="55" t="s">
        <v>205</v>
      </c>
      <c r="D9" s="61" t="s">
        <v>206</v>
      </c>
      <c r="E9" s="17" t="s">
        <v>207</v>
      </c>
      <c r="F9" s="18" t="s">
        <v>54</v>
      </c>
      <c r="G9" s="24" t="s">
        <v>208</v>
      </c>
      <c r="H9" s="24" t="s">
        <v>209</v>
      </c>
      <c r="I9" s="24" t="s">
        <v>101</v>
      </c>
      <c r="J9" s="59" t="s">
        <v>47</v>
      </c>
      <c r="K9" s="1"/>
      <c r="L9" s="1"/>
      <c r="M9" s="1"/>
      <c r="O9" s="12" t="str">
        <f>VLOOKUP(B9,'[1]Hoja1 (2)'!$B$2:$J$110,1,FALSE)</f>
        <v>0940888985</v>
      </c>
      <c r="P9" s="12" t="str">
        <f>VLOOKUP(B9,'[1]Hoja1 (2)'!$B$2:$J$110,2,FALSE)</f>
        <v>KENNETH MIGUEL</v>
      </c>
      <c r="Q9" s="12" t="str">
        <f>VLOOKUP(B9,'[1]Hoja1 (2)'!$B$2:$J$110,3,FALSE)</f>
        <v>MORA VINUEZA</v>
      </c>
      <c r="R9" s="12" t="str">
        <f>VLOOKUP(B9,'[1]Hoja1 (2)'!$B$2:$J$110,4,FALSE)</f>
        <v>rrhh3@siglo21.net</v>
      </c>
      <c r="S9" s="12" t="str">
        <f>VLOOKUP(B9,'[1]Hoja1 (2)'!$B$2:$J$110,5,FALSE)</f>
        <v>MATRIZ</v>
      </c>
      <c r="T9" s="12" t="str">
        <f>VLOOKUP(B9,'[1]Hoja1 (2)'!$B$2:$J$110,6,FALSE)</f>
        <v xml:space="preserve">RECURSOS HUMANOS </v>
      </c>
      <c r="U9" s="12" t="str">
        <f>VLOOKUP(B9,'[1]Hoja1 (2)'!$B$2:$J$110,7,FALSE)</f>
        <v xml:space="preserve">ASISTENTE DE NOMINA </v>
      </c>
      <c r="V9" s="12" t="str">
        <f>VLOOKUP(B9,'[1]Hoja1 (2)'!$B$2:$J$110,8,FALSE)</f>
        <v>MEDIO</v>
      </c>
      <c r="W9" s="12" t="str">
        <f>VLOOKUP(B9,'[1]Hoja1 (2)'!$B$2:$J$110,9,FALSE)</f>
        <v>0930954557</v>
      </c>
      <c r="Y9" s="12"/>
      <c r="Z9" s="12"/>
      <c r="AA9" s="12"/>
      <c r="AB9" s="12"/>
      <c r="AC9" s="12"/>
      <c r="AD9" s="12"/>
      <c r="AE9" s="12"/>
      <c r="AF9" s="12"/>
      <c r="AG9" s="12"/>
    </row>
    <row r="10" spans="1:33" ht="15" customHeight="1" x14ac:dyDescent="0.25">
      <c r="A10" s="14" t="s">
        <v>163</v>
      </c>
      <c r="B10" s="2" t="s">
        <v>173</v>
      </c>
      <c r="C10" s="55" t="s">
        <v>174</v>
      </c>
      <c r="D10" s="16" t="s">
        <v>175</v>
      </c>
      <c r="E10" s="22" t="s">
        <v>176</v>
      </c>
      <c r="F10" s="18" t="s">
        <v>54</v>
      </c>
      <c r="G10" s="23" t="s">
        <v>172</v>
      </c>
      <c r="H10" s="23" t="s">
        <v>172</v>
      </c>
      <c r="I10" s="24" t="s">
        <v>101</v>
      </c>
      <c r="J10" s="26" t="s">
        <v>50</v>
      </c>
      <c r="K10" s="1"/>
      <c r="L10" s="1"/>
      <c r="M10" s="1"/>
      <c r="O10" s="12" t="str">
        <f>VLOOKUP(B10,'[1]Hoja1 (2)'!$B$2:$J$110,1,FALSE)</f>
        <v>0951196179</v>
      </c>
      <c r="P10" s="12" t="str">
        <f>VLOOKUP(B10,'[1]Hoja1 (2)'!$B$2:$J$110,2,FALSE)</f>
        <v>JEAN PIERRE</v>
      </c>
      <c r="Q10" s="12" t="str">
        <f>VLOOKUP(B10,'[1]Hoja1 (2)'!$B$2:$J$110,3,FALSE)</f>
        <v>DIAZ CABANILLA</v>
      </c>
      <c r="R10" s="12" t="str">
        <f>VLOOKUP(B10,'[1]Hoja1 (2)'!$B$2:$J$110,4,FALSE)</f>
        <v>jdiaz@siglo21.net</v>
      </c>
      <c r="S10" s="12" t="str">
        <f>VLOOKUP(B10,'[1]Hoja1 (2)'!$B$2:$J$110,5,FALSE)</f>
        <v>MATRIZ</v>
      </c>
      <c r="T10" s="12" t="str">
        <f>VLOOKUP(B10,'[1]Hoja1 (2)'!$B$2:$J$110,6,FALSE)</f>
        <v>OPERATIVO COMERCIAL</v>
      </c>
      <c r="U10" s="12" t="str">
        <f>VLOOKUP(B10,'[1]Hoja1 (2)'!$B$2:$J$110,7,FALSE)</f>
        <v>OPERATIVO COMERCIAL</v>
      </c>
      <c r="V10" s="12" t="str">
        <f>VLOOKUP(B10,'[1]Hoja1 (2)'!$B$2:$J$110,8,FALSE)</f>
        <v>MEDIO</v>
      </c>
      <c r="W10" s="12" t="str">
        <f>VLOOKUP(B10,'[1]Hoja1 (2)'!$B$2:$J$110,9,FALSE)</f>
        <v>0923793764</v>
      </c>
    </row>
    <row r="11" spans="1:33" x14ac:dyDescent="0.25">
      <c r="A11" s="14" t="s">
        <v>163</v>
      </c>
      <c r="B11" s="2" t="s">
        <v>55</v>
      </c>
      <c r="C11" s="55" t="s">
        <v>74</v>
      </c>
      <c r="D11" s="16" t="s">
        <v>61</v>
      </c>
      <c r="E11" s="17" t="s">
        <v>90</v>
      </c>
      <c r="F11" s="18" t="s">
        <v>54</v>
      </c>
      <c r="G11" s="24" t="s">
        <v>99</v>
      </c>
      <c r="H11" s="24" t="s">
        <v>100</v>
      </c>
      <c r="I11" s="24" t="s">
        <v>101</v>
      </c>
      <c r="J11" s="26" t="s">
        <v>25</v>
      </c>
      <c r="K11" s="1"/>
      <c r="L11" s="1"/>
      <c r="M11" s="1"/>
      <c r="O11" s="12" t="str">
        <f>VLOOKUP(B11,'[1]Hoja1 (2)'!$B$2:$J$110,1,FALSE)</f>
        <v>0951309657</v>
      </c>
      <c r="P11" s="12" t="str">
        <f>VLOOKUP(B11,'[1]Hoja1 (2)'!$B$2:$J$110,2,FALSE)</f>
        <v>JOSELYNE FELICIDAD</v>
      </c>
      <c r="Q11" s="12" t="str">
        <f>VLOOKUP(B11,'[1]Hoja1 (2)'!$B$2:$J$110,3,FALSE)</f>
        <v>CASTRO ESPINOSA</v>
      </c>
      <c r="R11" s="12" t="str">
        <f>VLOOKUP(B11,'[1]Hoja1 (2)'!$B$2:$J$110,4,FALSE)</f>
        <v>fcastro@siglo21.net</v>
      </c>
      <c r="S11" s="12" t="str">
        <f>VLOOKUP(B11,'[1]Hoja1 (2)'!$B$2:$J$110,5,FALSE)</f>
        <v>MATRIZ</v>
      </c>
      <c r="T11" s="12" t="str">
        <f>VLOOKUP(B11,'[1]Hoja1 (2)'!$B$2:$J$110,6,FALSE)</f>
        <v>MARKETING</v>
      </c>
      <c r="U11" s="12" t="str">
        <f>VLOOKUP(B11,'[1]Hoja1 (2)'!$B$2:$J$110,7,FALSE)</f>
        <v>AUXILIAR DE MARKETING</v>
      </c>
      <c r="V11" s="12" t="str">
        <f>VLOOKUP(B11,'[1]Hoja1 (2)'!$B$2:$J$110,8,FALSE)</f>
        <v>MEDIO</v>
      </c>
      <c r="W11" s="12" t="str">
        <f>VLOOKUP(B11,'[1]Hoja1 (2)'!$B$2:$J$110,9,FALSE)</f>
        <v>0916551062</v>
      </c>
    </row>
    <row r="12" spans="1:33" ht="15" customHeight="1" x14ac:dyDescent="0.25">
      <c r="A12" s="14" t="s">
        <v>163</v>
      </c>
      <c r="B12" s="2" t="s">
        <v>223</v>
      </c>
      <c r="C12" s="55" t="s">
        <v>224</v>
      </c>
      <c r="D12" s="16" t="s">
        <v>225</v>
      </c>
      <c r="E12" s="17" t="s">
        <v>226</v>
      </c>
      <c r="F12" s="18" t="s">
        <v>54</v>
      </c>
      <c r="G12" s="24" t="s">
        <v>106</v>
      </c>
      <c r="H12" s="24" t="s">
        <v>108</v>
      </c>
      <c r="I12" s="24" t="s">
        <v>101</v>
      </c>
      <c r="J12" s="32" t="s">
        <v>43</v>
      </c>
      <c r="K12" s="1"/>
      <c r="L12" s="1"/>
      <c r="M12" s="1"/>
      <c r="O12" s="12" t="str">
        <f>VLOOKUP(B12,'[1]Hoja1 (2)'!$B$2:$J$110,1,FALSE)</f>
        <v>0952241842</v>
      </c>
      <c r="P12" s="12" t="str">
        <f>VLOOKUP(B12,'[1]Hoja1 (2)'!$B$2:$J$110,2,FALSE)</f>
        <v>GABRIELA ELOYSA</v>
      </c>
      <c r="Q12" s="12" t="str">
        <f>VLOOKUP(B12,'[1]Hoja1 (2)'!$B$2:$J$110,3,FALSE)</f>
        <v>URBINA OBRYEN</v>
      </c>
      <c r="R12" s="12" t="str">
        <f>VLOOKUP(B12,'[1]Hoja1 (2)'!$B$2:$J$110,4,FALSE)</f>
        <v>gurbina@siglo21.net</v>
      </c>
      <c r="S12" s="12" t="str">
        <f>VLOOKUP(B12,'[1]Hoja1 (2)'!$B$2:$J$110,5,FALSE)</f>
        <v>MATRIZ</v>
      </c>
      <c r="T12" s="12" t="str">
        <f>VLOOKUP(B12,'[1]Hoja1 (2)'!$B$2:$J$110,6,FALSE)</f>
        <v>TECNICO</v>
      </c>
      <c r="U12" s="12" t="str">
        <f>VLOOKUP(B12,'[1]Hoja1 (2)'!$B$2:$J$110,7,FALSE)</f>
        <v>ASISTENTE ADMINISTRATIVO</v>
      </c>
      <c r="V12" s="12" t="str">
        <f>VLOOKUP(B12,'[1]Hoja1 (2)'!$B$2:$J$110,8,FALSE)</f>
        <v>MEDIO</v>
      </c>
      <c r="W12" s="12" t="str">
        <f>VLOOKUP(B12,'[1]Hoja1 (2)'!$B$2:$J$110,9,FALSE)</f>
        <v>0919946533</v>
      </c>
    </row>
    <row r="13" spans="1:33" x14ac:dyDescent="0.25">
      <c r="A13" s="14" t="s">
        <v>163</v>
      </c>
      <c r="B13" s="2" t="s">
        <v>198</v>
      </c>
      <c r="C13" s="55" t="s">
        <v>199</v>
      </c>
      <c r="D13" s="16" t="s">
        <v>200</v>
      </c>
      <c r="E13" s="22" t="s">
        <v>201</v>
      </c>
      <c r="F13" s="18" t="s">
        <v>54</v>
      </c>
      <c r="G13" s="23" t="s">
        <v>202</v>
      </c>
      <c r="H13" s="24" t="s">
        <v>203</v>
      </c>
      <c r="I13" s="24" t="s">
        <v>101</v>
      </c>
      <c r="J13" s="26" t="s">
        <v>40</v>
      </c>
      <c r="K13" s="1"/>
      <c r="L13" s="1"/>
      <c r="M13" s="1"/>
      <c r="O13" s="12" t="str">
        <f>VLOOKUP(B13,'[1]Hoja1 (2)'!$B$2:$J$110,1,FALSE)</f>
        <v>0956113641</v>
      </c>
      <c r="P13" s="12" t="str">
        <f>VLOOKUP(B13,'[1]Hoja1 (2)'!$B$2:$J$110,2,FALSE)</f>
        <v>JOSSELYNE ALEJANDRA</v>
      </c>
      <c r="Q13" s="12" t="str">
        <f>VLOOKUP(B13,'[1]Hoja1 (2)'!$B$2:$J$110,3,FALSE)</f>
        <v>MENDEZ MOLINA</v>
      </c>
      <c r="R13" s="12" t="str">
        <f>VLOOKUP(B13,'[1]Hoja1 (2)'!$B$2:$J$110,4,FALSE)</f>
        <v>jmendez@siglo21.net</v>
      </c>
      <c r="S13" s="12" t="str">
        <f>VLOOKUP(B13,'[1]Hoja1 (2)'!$B$2:$J$110,5,FALSE)</f>
        <v>MATRIZ</v>
      </c>
      <c r="T13" s="12" t="str">
        <f>VLOOKUP(B13,'[1]Hoja1 (2)'!$B$2:$J$110,6,FALSE)</f>
        <v xml:space="preserve">VENTAS </v>
      </c>
      <c r="U13" s="12" t="str">
        <f>VLOOKUP(B13,'[1]Hoja1 (2)'!$B$2:$J$110,7,FALSE)</f>
        <v xml:space="preserve">ASESOR DE CUENTA </v>
      </c>
      <c r="V13" s="12" t="str">
        <f>VLOOKUP(B13,'[1]Hoja1 (2)'!$B$2:$J$110,8,FALSE)</f>
        <v>MEDIO</v>
      </c>
      <c r="W13" s="12" t="str">
        <f>VLOOKUP(B13,'[1]Hoja1 (2)'!$B$2:$J$110,9,FALSE)</f>
        <v>1715302954</v>
      </c>
    </row>
    <row r="14" spans="1:33" ht="15" customHeight="1" x14ac:dyDescent="0.25">
      <c r="A14" s="14" t="s">
        <v>163</v>
      </c>
      <c r="B14" s="2" t="s">
        <v>227</v>
      </c>
      <c r="C14" s="55" t="s">
        <v>228</v>
      </c>
      <c r="D14" s="16" t="s">
        <v>229</v>
      </c>
      <c r="E14" s="22" t="s">
        <v>230</v>
      </c>
      <c r="F14" s="18" t="s">
        <v>54</v>
      </c>
      <c r="G14" s="24" t="s">
        <v>231</v>
      </c>
      <c r="H14" s="24" t="s">
        <v>232</v>
      </c>
      <c r="I14" s="24" t="s">
        <v>107</v>
      </c>
      <c r="J14" s="32" t="s">
        <v>60</v>
      </c>
      <c r="K14" s="1"/>
      <c r="L14" s="1"/>
      <c r="M14" s="1"/>
      <c r="O14" s="12" t="str">
        <f>VLOOKUP(B14,'[1]Hoja1 (2)'!$B$2:$J$110,1,FALSE)</f>
        <v>1713379871</v>
      </c>
      <c r="P14" s="12" t="str">
        <f>VLOOKUP(B14,'[1]Hoja1 (2)'!$B$2:$J$110,2,FALSE)</f>
        <v>PATRICIO RICARDO</v>
      </c>
      <c r="Q14" s="12" t="str">
        <f>VLOOKUP(B14,'[1]Hoja1 (2)'!$B$2:$J$110,3,FALSE)</f>
        <v>CUASQUER VITERI</v>
      </c>
      <c r="R14" s="12" t="str">
        <f>VLOOKUP(B14,'[1]Hoja1 (2)'!$B$2:$J$110,4,FALSE)</f>
        <v>jefebodegaparkenor@siglo21.net</v>
      </c>
      <c r="S14" s="12" t="str">
        <f>VLOOKUP(B14,'[1]Hoja1 (2)'!$B$2:$J$110,5,FALSE)</f>
        <v>MATRIZ</v>
      </c>
      <c r="T14" s="12" t="str">
        <f>VLOOKUP(B14,'[1]Hoja1 (2)'!$B$2:$J$110,6,FALSE)</f>
        <v xml:space="preserve">LOGISTICA </v>
      </c>
      <c r="U14" s="12" t="str">
        <f>VLOOKUP(B14,'[1]Hoja1 (2)'!$B$2:$J$110,7,FALSE)</f>
        <v xml:space="preserve">JEFE DE BODEGA </v>
      </c>
      <c r="V14" s="12" t="str">
        <f>VLOOKUP(B14,'[1]Hoja1 (2)'!$B$2:$J$110,8,FALSE)</f>
        <v>ALTO</v>
      </c>
      <c r="W14" s="12" t="str">
        <f>VLOOKUP(B14,'[1]Hoja1 (2)'!$B$2:$J$110,9,FALSE)</f>
        <v>0915817506</v>
      </c>
    </row>
    <row r="15" spans="1:33" ht="15" customHeight="1" x14ac:dyDescent="0.25">
      <c r="A15" s="14" t="s">
        <v>163</v>
      </c>
      <c r="B15" s="2" t="s">
        <v>58</v>
      </c>
      <c r="C15" s="55" t="s">
        <v>77</v>
      </c>
      <c r="D15" s="16" t="s">
        <v>64</v>
      </c>
      <c r="E15" s="21" t="s">
        <v>93</v>
      </c>
      <c r="F15" s="18" t="s">
        <v>54</v>
      </c>
      <c r="G15" s="24" t="s">
        <v>202</v>
      </c>
      <c r="H15" s="19" t="s">
        <v>109</v>
      </c>
      <c r="I15" s="24" t="s">
        <v>107</v>
      </c>
      <c r="J15" s="32" t="s">
        <v>28</v>
      </c>
      <c r="K15" s="1"/>
      <c r="L15" s="1"/>
      <c r="M15" s="1"/>
      <c r="O15" s="12" t="str">
        <f>VLOOKUP(B15,'[1]Hoja1 (2)'!$B$2:$J$110,1,FALSE)</f>
        <v>1716791106</v>
      </c>
      <c r="P15" s="12" t="str">
        <f>VLOOKUP(B15,'[1]Hoja1 (2)'!$B$2:$J$110,2,FALSE)</f>
        <v>JULIO CESAR</v>
      </c>
      <c r="Q15" s="12" t="str">
        <f>VLOOKUP(B15,'[1]Hoja1 (2)'!$B$2:$J$110,3,FALSE)</f>
        <v>VEGA VALENCIA</v>
      </c>
      <c r="R15" s="12" t="str">
        <f>VLOOKUP(B15,'[1]Hoja1 (2)'!$B$2:$J$110,4,FALSE)</f>
        <v>jcvega@siglo21.net</v>
      </c>
      <c r="S15" s="12" t="str">
        <f>VLOOKUP(B15,'[1]Hoja1 (2)'!$B$2:$J$110,5,FALSE)</f>
        <v>MATRIZ</v>
      </c>
      <c r="T15" s="12" t="str">
        <f>VLOOKUP(B15,'[1]Hoja1 (2)'!$B$2:$J$110,6,FALSE)</f>
        <v xml:space="preserve">VENTAS </v>
      </c>
      <c r="U15" s="12" t="str">
        <f>VLOOKUP(B15,'[1]Hoja1 (2)'!$B$2:$J$110,7,FALSE)</f>
        <v xml:space="preserve">SUPERVISOR DE VENTAS </v>
      </c>
      <c r="V15" s="12" t="str">
        <f>VLOOKUP(B15,'[1]Hoja1 (2)'!$B$2:$J$110,8,FALSE)</f>
        <v>ALTO</v>
      </c>
      <c r="W15" s="12" t="str">
        <f>VLOOKUP(B15,'[1]Hoja1 (2)'!$B$2:$J$110,9,FALSE)</f>
        <v>0917204901</v>
      </c>
    </row>
    <row r="16" spans="1:33" ht="15" customHeight="1" x14ac:dyDescent="0.25">
      <c r="A16" s="14" t="s">
        <v>163</v>
      </c>
      <c r="B16" s="2" t="s">
        <v>243</v>
      </c>
      <c r="C16" s="55" t="s">
        <v>244</v>
      </c>
      <c r="D16" s="16" t="s">
        <v>245</v>
      </c>
      <c r="E16" s="21" t="s">
        <v>246</v>
      </c>
      <c r="F16" s="18" t="s">
        <v>54</v>
      </c>
      <c r="G16" s="24" t="s">
        <v>247</v>
      </c>
      <c r="H16" s="24" t="s">
        <v>248</v>
      </c>
      <c r="I16" s="24" t="s">
        <v>101</v>
      </c>
      <c r="J16" s="26" t="s">
        <v>50</v>
      </c>
      <c r="K16" s="1"/>
      <c r="L16" s="1"/>
      <c r="M16" s="1"/>
      <c r="O16" s="12" t="str">
        <f>VLOOKUP(B16,'[1]Hoja1 (2)'!$B$2:$J$110,1,FALSE)</f>
        <v>1717987281</v>
      </c>
      <c r="P16" s="12" t="str">
        <f>VLOOKUP(B16,'[1]Hoja1 (2)'!$B$2:$J$110,2,FALSE)</f>
        <v>JUAN DAVID</v>
      </c>
      <c r="Q16" s="12" t="str">
        <f>VLOOKUP(B16,'[1]Hoja1 (2)'!$B$2:$J$110,3,FALSE)</f>
        <v>NOVOA GUAMAN</v>
      </c>
      <c r="R16" s="12" t="str">
        <f>VLOOKUP(B16,'[1]Hoja1 (2)'!$B$2:$J$110,4,FALSE)</f>
        <v>jnovoa@siglo21.net</v>
      </c>
      <c r="S16" s="12" t="str">
        <f>VLOOKUP(B16,'[1]Hoja1 (2)'!$B$2:$J$110,5,FALSE)</f>
        <v>MATRIZ</v>
      </c>
      <c r="T16" s="12" t="str">
        <f>VLOOKUP(B16,'[1]Hoja1 (2)'!$B$2:$J$110,6,FALSE)</f>
        <v xml:space="preserve">VENTAS ADMINISTRACION </v>
      </c>
      <c r="U16" s="12" t="str">
        <f>VLOOKUP(B16,'[1]Hoja1 (2)'!$B$2:$J$110,7,FALSE)</f>
        <v>VENTAS ADMINISTRACION</v>
      </c>
      <c r="V16" s="12" t="str">
        <f>VLOOKUP(B16,'[1]Hoja1 (2)'!$B$2:$J$110,8,FALSE)</f>
        <v>MEDIO</v>
      </c>
      <c r="W16" s="12" t="str">
        <f>VLOOKUP(B16,'[1]Hoja1 (2)'!$B$2:$J$110,9,FALSE)</f>
        <v>0923793764</v>
      </c>
    </row>
    <row r="17" spans="1:23" ht="15" customHeight="1" x14ac:dyDescent="0.25">
      <c r="A17" s="14" t="s">
        <v>163</v>
      </c>
      <c r="B17" s="2" t="s">
        <v>238</v>
      </c>
      <c r="C17" s="55" t="s">
        <v>239</v>
      </c>
      <c r="D17" s="16" t="s">
        <v>240</v>
      </c>
      <c r="E17" s="22" t="s">
        <v>241</v>
      </c>
      <c r="F17" s="18" t="s">
        <v>54</v>
      </c>
      <c r="G17" s="24" t="s">
        <v>106</v>
      </c>
      <c r="H17" s="24" t="s">
        <v>242</v>
      </c>
      <c r="I17" s="24" t="s">
        <v>107</v>
      </c>
      <c r="J17" s="32" t="s">
        <v>43</v>
      </c>
      <c r="K17" s="1"/>
      <c r="L17" s="1"/>
      <c r="M17" s="1"/>
      <c r="O17" s="12" t="str">
        <f>VLOOKUP(B17,'[1]Hoja1 (2)'!$B$2:$J$110,1,FALSE)</f>
        <v>1720130408</v>
      </c>
      <c r="P17" s="12" t="str">
        <f>VLOOKUP(B17,'[1]Hoja1 (2)'!$B$2:$J$110,2,FALSE)</f>
        <v>MARCO ANTONIO</v>
      </c>
      <c r="Q17" s="12" t="str">
        <f>VLOOKUP(B17,'[1]Hoja1 (2)'!$B$2:$J$110,3,FALSE)</f>
        <v>JARAMILLO CUAYCAL</v>
      </c>
      <c r="R17" s="12" t="str">
        <f>VLOOKUP(B17,'[1]Hoja1 (2)'!$B$2:$J$110,4,FALSE)</f>
        <v>mjaramillo@siglo21.net</v>
      </c>
      <c r="S17" s="12" t="str">
        <f>VLOOKUP(B17,'[1]Hoja1 (2)'!$B$2:$J$110,5,FALSE)</f>
        <v>MATRIZ</v>
      </c>
      <c r="T17" s="12" t="str">
        <f>VLOOKUP(B17,'[1]Hoja1 (2)'!$B$2:$J$110,6,FALSE)</f>
        <v>TECNICO</v>
      </c>
      <c r="U17" s="12" t="str">
        <f>VLOOKUP(B17,'[1]Hoja1 (2)'!$B$2:$J$110,7,FALSE)</f>
        <v>SUPERVISOR ADMINISTRATIVO</v>
      </c>
      <c r="V17" s="12" t="str">
        <f>VLOOKUP(B17,'[1]Hoja1 (2)'!$B$2:$J$110,8,FALSE)</f>
        <v>ALTO</v>
      </c>
      <c r="W17" s="12" t="str">
        <f>VLOOKUP(B17,'[1]Hoja1 (2)'!$B$2:$J$110,9,FALSE)</f>
        <v>0919946533</v>
      </c>
    </row>
    <row r="18" spans="1:23" x14ac:dyDescent="0.25">
      <c r="A18" s="14" t="s">
        <v>163</v>
      </c>
      <c r="B18" s="7" t="s">
        <v>57</v>
      </c>
      <c r="C18" s="55" t="s">
        <v>76</v>
      </c>
      <c r="D18" s="61" t="s">
        <v>63</v>
      </c>
      <c r="E18" s="21" t="s">
        <v>92</v>
      </c>
      <c r="F18" s="18" t="s">
        <v>54</v>
      </c>
      <c r="G18" s="24" t="s">
        <v>105</v>
      </c>
      <c r="H18" s="24" t="s">
        <v>222</v>
      </c>
      <c r="I18" s="24" t="s">
        <v>101</v>
      </c>
      <c r="J18" s="26" t="s">
        <v>25</v>
      </c>
      <c r="K18" s="1"/>
      <c r="L18" s="1"/>
      <c r="M18" s="1"/>
      <c r="O18" s="12" t="str">
        <f>VLOOKUP(B18,'[1]Hoja1 (2)'!$B$2:$J$110,1,FALSE)</f>
        <v>1721443040</v>
      </c>
      <c r="P18" s="12" t="str">
        <f>VLOOKUP(B18,'[1]Hoja1 (2)'!$B$2:$J$110,2,FALSE)</f>
        <v>WALDIR ALEJANDRO</v>
      </c>
      <c r="Q18" s="12" t="str">
        <f>VLOOKUP(B18,'[1]Hoja1 (2)'!$B$2:$J$110,3,FALSE)</f>
        <v>GALLARDO RODRIGUEZ</v>
      </c>
      <c r="R18" s="12" t="str">
        <f>VLOOKUP(B18,'[1]Hoja1 (2)'!$B$2:$J$110,4,FALSE)</f>
        <v>agallardo@siglo21.net</v>
      </c>
      <c r="S18" s="12" t="str">
        <f>VLOOKUP(B18,'[1]Hoja1 (2)'!$B$2:$J$110,5,FALSE)</f>
        <v>MATRIZ</v>
      </c>
      <c r="T18" s="12" t="str">
        <f>VLOOKUP(B18,'[1]Hoja1 (2)'!$B$2:$J$110,6,FALSE)</f>
        <v xml:space="preserve">AUDITORIA </v>
      </c>
      <c r="U18" s="12" t="str">
        <f>VLOOKUP(B18,'[1]Hoja1 (2)'!$B$2:$J$110,7,FALSE)</f>
        <v xml:space="preserve">ASISTENTE DE AUDITORIA </v>
      </c>
      <c r="V18" s="12" t="str">
        <f>VLOOKUP(B18,'[1]Hoja1 (2)'!$B$2:$J$110,8,FALSE)</f>
        <v>MEDIO</v>
      </c>
      <c r="W18" s="12" t="str">
        <f>VLOOKUP(B18,'[1]Hoja1 (2)'!$B$2:$J$110,9,FALSE)</f>
        <v>0916551062</v>
      </c>
    </row>
    <row r="19" spans="1:23" ht="15" customHeight="1" x14ac:dyDescent="0.25">
      <c r="A19" s="14" t="s">
        <v>163</v>
      </c>
      <c r="B19" s="2" t="s">
        <v>233</v>
      </c>
      <c r="C19" s="55" t="s">
        <v>234</v>
      </c>
      <c r="D19" s="16" t="s">
        <v>235</v>
      </c>
      <c r="E19" s="22" t="s">
        <v>236</v>
      </c>
      <c r="F19" s="18" t="s">
        <v>54</v>
      </c>
      <c r="G19" s="24" t="s">
        <v>237</v>
      </c>
      <c r="H19" s="24" t="s">
        <v>108</v>
      </c>
      <c r="I19" s="24" t="s">
        <v>101</v>
      </c>
      <c r="J19" s="32" t="s">
        <v>22</v>
      </c>
      <c r="K19" s="1"/>
      <c r="L19" s="1"/>
      <c r="M19" s="1"/>
      <c r="O19" s="12" t="str">
        <f>VLOOKUP(B19,'[1]Hoja1 (2)'!$B$2:$J$110,1,FALSE)</f>
        <v>1722582101</v>
      </c>
      <c r="P19" s="12" t="str">
        <f>VLOOKUP(B19,'[1]Hoja1 (2)'!$B$2:$J$110,2,FALSE)</f>
        <v>FERNANDA ELIZABETH</v>
      </c>
      <c r="Q19" s="12" t="str">
        <f>VLOOKUP(B19,'[1]Hoja1 (2)'!$B$2:$J$110,3,FALSE)</f>
        <v>JARAMILLO BONIFAZ</v>
      </c>
      <c r="R19" s="12" t="str">
        <f>VLOOKUP(B19,'[1]Hoja1 (2)'!$B$2:$J$110,4,FALSE)</f>
        <v>fjaramillo@siglo21.net</v>
      </c>
      <c r="S19" s="12" t="str">
        <f>VLOOKUP(B19,'[1]Hoja1 (2)'!$B$2:$J$110,5,FALSE)</f>
        <v>MATRIZ</v>
      </c>
      <c r="T19" s="12" t="str">
        <f>VLOOKUP(B19,'[1]Hoja1 (2)'!$B$2:$J$110,6,FALSE)</f>
        <v xml:space="preserve">ADMINISTRACION </v>
      </c>
      <c r="U19" s="12" t="str">
        <f>VLOOKUP(B19,'[1]Hoja1 (2)'!$B$2:$J$110,7,FALSE)</f>
        <v>ASISTENTE ADMINISTRATIVO</v>
      </c>
      <c r="V19" s="12" t="str">
        <f>VLOOKUP(B19,'[1]Hoja1 (2)'!$B$2:$J$110,8,FALSE)</f>
        <v>MEDIO</v>
      </c>
      <c r="W19" s="12" t="str">
        <f>VLOOKUP(B19,'[1]Hoja1 (2)'!$B$2:$J$110,9,FALSE)</f>
        <v>0910770932</v>
      </c>
    </row>
    <row r="20" spans="1:23" x14ac:dyDescent="0.25">
      <c r="A20" s="14" t="s">
        <v>163</v>
      </c>
      <c r="B20" s="2">
        <v>1205251570</v>
      </c>
      <c r="C20" s="15" t="s">
        <v>364</v>
      </c>
      <c r="D20" s="16" t="s">
        <v>365</v>
      </c>
      <c r="E20" s="17" t="s">
        <v>366</v>
      </c>
      <c r="F20" s="18" t="s">
        <v>54</v>
      </c>
      <c r="G20" s="19" t="s">
        <v>191</v>
      </c>
      <c r="H20" s="19" t="s">
        <v>367</v>
      </c>
      <c r="I20" s="19" t="s">
        <v>101</v>
      </c>
      <c r="J20" s="20" t="s">
        <v>22</v>
      </c>
      <c r="K20" s="1"/>
      <c r="L20" s="1"/>
      <c r="M20" s="1"/>
      <c r="O20" s="12">
        <f>VLOOKUP(B20,'[1]Hoja1 (2)'!$B$2:$J$110,1,FALSE)</f>
        <v>1205251570</v>
      </c>
      <c r="P20" s="12" t="str">
        <f>VLOOKUP(B20,'[1]Hoja1 (2)'!$B$2:$J$110,2,FALSE)</f>
        <v>GARY ISRAEL</v>
      </c>
      <c r="Q20" s="12" t="str">
        <f>VLOOKUP(B20,'[1]Hoja1 (2)'!$B$2:$J$110,3,FALSE)</f>
        <v>PITA GAMBOA</v>
      </c>
      <c r="R20" s="12" t="str">
        <f>VLOOKUP(B20,'[1]Hoja1 (2)'!$B$2:$J$110,4,FALSE)</f>
        <v>gpita@siglo21.net</v>
      </c>
      <c r="S20" s="12" t="str">
        <f>VLOOKUP(B20,'[1]Hoja1 (2)'!$B$2:$J$110,5,FALSE)</f>
        <v>MATRIZ</v>
      </c>
      <c r="T20" s="12" t="str">
        <f>VLOOKUP(B20,'[1]Hoja1 (2)'!$B$2:$J$110,6,FALSE)</f>
        <v>CREDITO Y COBRANZAS</v>
      </c>
      <c r="U20" s="12" t="str">
        <f>VLOOKUP(B20,'[1]Hoja1 (2)'!$B$2:$J$110,7,FALSE)</f>
        <v>RECAUDADOR</v>
      </c>
      <c r="V20" s="12" t="str">
        <f>VLOOKUP(B20,'[1]Hoja1 (2)'!$B$2:$J$110,8,FALSE)</f>
        <v>MEDIO</v>
      </c>
      <c r="W20" s="12" t="str">
        <f>VLOOKUP(B20,'[1]Hoja1 (2)'!$B$2:$J$110,9,FALSE)</f>
        <v>0910770932</v>
      </c>
    </row>
    <row r="21" spans="1:23" ht="15" customHeight="1" x14ac:dyDescent="0.25">
      <c r="A21" s="14" t="s">
        <v>163</v>
      </c>
      <c r="B21" s="2" t="s">
        <v>383</v>
      </c>
      <c r="C21" s="15" t="s">
        <v>384</v>
      </c>
      <c r="D21" s="16" t="s">
        <v>385</v>
      </c>
      <c r="E21" s="21" t="s">
        <v>386</v>
      </c>
      <c r="F21" s="18" t="s">
        <v>54</v>
      </c>
      <c r="G21" s="19" t="s">
        <v>114</v>
      </c>
      <c r="H21" s="19" t="s">
        <v>272</v>
      </c>
      <c r="I21" s="19" t="s">
        <v>101</v>
      </c>
      <c r="J21" s="20" t="s">
        <v>40</v>
      </c>
      <c r="K21" s="1"/>
      <c r="L21" s="1"/>
      <c r="M21" s="1"/>
      <c r="O21" s="12" t="str">
        <f>VLOOKUP(B21,'[1]Hoja1 (2)'!$B$2:$J$110,1,FALSE)</f>
        <v>0201257482</v>
      </c>
      <c r="P21" s="12" t="str">
        <f>VLOOKUP(B21,'[1]Hoja1 (2)'!$B$2:$J$110,2,FALSE)</f>
        <v>DIANA FERNANDA</v>
      </c>
      <c r="Q21" s="12" t="str">
        <f>VLOOKUP(B21,'[1]Hoja1 (2)'!$B$2:$J$110,3,FALSE)</f>
        <v>REMACHE ELIAS</v>
      </c>
      <c r="R21" s="12" t="str">
        <f>VLOOKUP(B21,'[1]Hoja1 (2)'!$B$2:$J$110,4,FALSE)</f>
        <v>dremache@siglo21.net</v>
      </c>
      <c r="S21" s="12" t="str">
        <f>VLOOKUP(B21,'[1]Hoja1 (2)'!$B$2:$J$110,5,FALSE)</f>
        <v>MATRIZ</v>
      </c>
      <c r="T21" s="12" t="str">
        <f>VLOOKUP(B21,'[1]Hoja1 (2)'!$B$2:$J$110,6,FALSE)</f>
        <v>VENTAS</v>
      </c>
      <c r="U21" s="12" t="str">
        <f>VLOOKUP(B21,'[1]Hoja1 (2)'!$B$2:$J$110,7,FALSE)</f>
        <v>VENDEDOR</v>
      </c>
      <c r="V21" s="12" t="str">
        <f>VLOOKUP(B21,'[1]Hoja1 (2)'!$B$2:$J$110,8,FALSE)</f>
        <v>MEDIO</v>
      </c>
      <c r="W21" s="12" t="str">
        <f>VLOOKUP(B21,'[1]Hoja1 (2)'!$B$2:$J$110,9,FALSE)</f>
        <v>1715302954</v>
      </c>
    </row>
    <row r="22" spans="1:23" ht="15" customHeight="1" x14ac:dyDescent="0.25">
      <c r="A22" s="14" t="s">
        <v>163</v>
      </c>
      <c r="B22" s="2" t="s">
        <v>325</v>
      </c>
      <c r="C22" s="15" t="s">
        <v>326</v>
      </c>
      <c r="D22" s="16" t="s">
        <v>327</v>
      </c>
      <c r="E22" s="22" t="s">
        <v>328</v>
      </c>
      <c r="F22" s="18" t="s">
        <v>54</v>
      </c>
      <c r="G22" s="23" t="s">
        <v>102</v>
      </c>
      <c r="H22" s="23" t="s">
        <v>172</v>
      </c>
      <c r="I22" s="24" t="s">
        <v>101</v>
      </c>
      <c r="J22" s="20" t="s">
        <v>33</v>
      </c>
      <c r="K22" s="1"/>
      <c r="L22" s="1"/>
      <c r="M22" s="1"/>
      <c r="O22" s="12" t="str">
        <f>VLOOKUP(B22,'[1]Hoja1 (2)'!$B$2:$J$110,1,FALSE)</f>
        <v>0705758027</v>
      </c>
      <c r="P22" s="12" t="str">
        <f>VLOOKUP(B22,'[1]Hoja1 (2)'!$B$2:$J$110,2,FALSE)</f>
        <v>BRAULIO DE JESUS</v>
      </c>
      <c r="Q22" s="12" t="str">
        <f>VLOOKUP(B22,'[1]Hoja1 (2)'!$B$2:$J$110,3,FALSE)</f>
        <v>MALDONADO MORA</v>
      </c>
      <c r="R22" s="12" t="str">
        <f>VLOOKUP(B22,'[1]Hoja1 (2)'!$B$2:$J$110,4,FALSE)</f>
        <v>bmaldonado@siglo21.net</v>
      </c>
      <c r="S22" s="12" t="str">
        <f>VLOOKUP(B22,'[1]Hoja1 (2)'!$B$2:$J$110,5,FALSE)</f>
        <v>MATRIZ</v>
      </c>
      <c r="T22" s="12" t="str">
        <f>VLOOKUP(B22,'[1]Hoja1 (2)'!$B$2:$J$110,6,FALSE)</f>
        <v>COMERCIAL</v>
      </c>
      <c r="U22" s="12" t="str">
        <f>VLOOKUP(B22,'[1]Hoja1 (2)'!$B$2:$J$110,7,FALSE)</f>
        <v>OPERATIVO COMERCIAL</v>
      </c>
      <c r="V22" s="12" t="str">
        <f>VLOOKUP(B22,'[1]Hoja1 (2)'!$B$2:$J$110,8,FALSE)</f>
        <v>MEDIO</v>
      </c>
      <c r="W22" s="12" t="str">
        <f>VLOOKUP(B22,'[1]Hoja1 (2)'!$B$2:$J$110,9,FALSE)</f>
        <v>0921903662</v>
      </c>
    </row>
    <row r="23" spans="1:23" x14ac:dyDescent="0.25">
      <c r="A23" s="14" t="s">
        <v>163</v>
      </c>
      <c r="B23" s="2" t="s">
        <v>368</v>
      </c>
      <c r="C23" s="15" t="s">
        <v>369</v>
      </c>
      <c r="D23" s="16" t="s">
        <v>370</v>
      </c>
      <c r="E23" s="21" t="s">
        <v>559</v>
      </c>
      <c r="F23" s="18" t="s">
        <v>54</v>
      </c>
      <c r="G23" s="23" t="s">
        <v>102</v>
      </c>
      <c r="H23" s="23" t="s">
        <v>181</v>
      </c>
      <c r="I23" s="19" t="s">
        <v>101</v>
      </c>
      <c r="J23" s="25" t="s">
        <v>17</v>
      </c>
      <c r="K23" s="1"/>
      <c r="L23" s="1"/>
      <c r="M23" s="1"/>
      <c r="O23" s="12" t="str">
        <f>VLOOKUP(B23,'[1]Hoja1 (2)'!$B$2:$J$110,1,FALSE)</f>
        <v>0706366150</v>
      </c>
      <c r="P23" s="12" t="str">
        <f>VLOOKUP(B23,'[1]Hoja1 (2)'!$B$2:$J$110,2,FALSE)</f>
        <v>DIEGO FERNANDO</v>
      </c>
      <c r="Q23" s="12" t="str">
        <f>VLOOKUP(B23,'[1]Hoja1 (2)'!$B$2:$J$110,3,FALSE)</f>
        <v>PIÑANCELA GRANIZO</v>
      </c>
      <c r="R23" s="12" t="str">
        <f>VLOOKUP(B23,'[1]Hoja1 (2)'!$B$2:$J$110,4,FALSE)</f>
        <v>dpiñancela@siglo21.net</v>
      </c>
      <c r="S23" s="12" t="str">
        <f>VLOOKUP(B23,'[1]Hoja1 (2)'!$B$2:$J$110,5,FALSE)</f>
        <v>MATRIZ</v>
      </c>
      <c r="T23" s="12" t="str">
        <f>VLOOKUP(B23,'[1]Hoja1 (2)'!$B$2:$J$110,6,FALSE)</f>
        <v>COMERCIAL</v>
      </c>
      <c r="U23" s="12" t="str">
        <f>VLOOKUP(B23,'[1]Hoja1 (2)'!$B$2:$J$110,7,FALSE)</f>
        <v>PRODUCT MANAGER</v>
      </c>
      <c r="V23" s="12" t="str">
        <f>VLOOKUP(B23,'[1]Hoja1 (2)'!$B$2:$J$110,8,FALSE)</f>
        <v>MEDIO</v>
      </c>
      <c r="W23" s="12" t="str">
        <f>VLOOKUP(B23,'[1]Hoja1 (2)'!$B$2:$J$110,9,FALSE)</f>
        <v>0914342159</v>
      </c>
    </row>
    <row r="24" spans="1:23" x14ac:dyDescent="0.25">
      <c r="A24" s="14" t="s">
        <v>163</v>
      </c>
      <c r="B24" s="2" t="s">
        <v>293</v>
      </c>
      <c r="C24" s="15" t="s">
        <v>294</v>
      </c>
      <c r="D24" s="16" t="s">
        <v>295</v>
      </c>
      <c r="E24" s="17" t="s">
        <v>296</v>
      </c>
      <c r="F24" s="18" t="s">
        <v>54</v>
      </c>
      <c r="G24" s="23" t="s">
        <v>116</v>
      </c>
      <c r="H24" s="24" t="s">
        <v>297</v>
      </c>
      <c r="I24" s="24" t="s">
        <v>101</v>
      </c>
      <c r="J24" s="20" t="s">
        <v>47</v>
      </c>
      <c r="K24" s="1"/>
    </row>
    <row r="25" spans="1:23" x14ac:dyDescent="0.25">
      <c r="A25" s="14" t="s">
        <v>163</v>
      </c>
      <c r="B25" s="2" t="s">
        <v>53</v>
      </c>
      <c r="C25" s="15" t="s">
        <v>164</v>
      </c>
      <c r="D25" s="16" t="s">
        <v>165</v>
      </c>
      <c r="E25" s="21" t="s">
        <v>166</v>
      </c>
      <c r="F25" s="18" t="s">
        <v>54</v>
      </c>
      <c r="G25" s="19" t="s">
        <v>113</v>
      </c>
      <c r="H25" s="23" t="s">
        <v>167</v>
      </c>
      <c r="I25" s="19" t="s">
        <v>107</v>
      </c>
      <c r="J25" s="26" t="s">
        <v>122</v>
      </c>
      <c r="K25" s="1"/>
    </row>
    <row r="26" spans="1:23" x14ac:dyDescent="0.25">
      <c r="A26" s="27" t="s">
        <v>163</v>
      </c>
      <c r="B26" s="3" t="s">
        <v>122</v>
      </c>
      <c r="C26" s="15" t="s">
        <v>135</v>
      </c>
      <c r="D26" s="28" t="s">
        <v>23</v>
      </c>
      <c r="E26" s="17" t="s">
        <v>144</v>
      </c>
      <c r="F26" s="29" t="s">
        <v>54</v>
      </c>
      <c r="G26" s="29" t="s">
        <v>113</v>
      </c>
      <c r="H26" s="1" t="s">
        <v>161</v>
      </c>
      <c r="I26" s="9" t="s">
        <v>107</v>
      </c>
      <c r="J26" s="30"/>
      <c r="K26" s="1"/>
    </row>
    <row r="27" spans="1:23" ht="15" customHeight="1" x14ac:dyDescent="0.25">
      <c r="A27" s="14" t="s">
        <v>163</v>
      </c>
      <c r="B27" s="2" t="s">
        <v>45</v>
      </c>
      <c r="C27" s="15" t="s">
        <v>546</v>
      </c>
      <c r="D27" s="16" t="s">
        <v>96</v>
      </c>
      <c r="E27" s="17" t="s">
        <v>46</v>
      </c>
      <c r="F27" s="18" t="s">
        <v>54</v>
      </c>
      <c r="G27" s="23" t="s">
        <v>547</v>
      </c>
      <c r="H27" s="23" t="s">
        <v>548</v>
      </c>
      <c r="I27" s="19" t="s">
        <v>107</v>
      </c>
      <c r="J27" s="26" t="s">
        <v>122</v>
      </c>
      <c r="K27" s="1"/>
    </row>
    <row r="28" spans="1:23" ht="15" customHeight="1" x14ac:dyDescent="0.25">
      <c r="A28" s="14" t="s">
        <v>163</v>
      </c>
      <c r="B28" s="2" t="s">
        <v>400</v>
      </c>
      <c r="C28" s="15" t="s">
        <v>401</v>
      </c>
      <c r="D28" s="16" t="s">
        <v>402</v>
      </c>
      <c r="E28" s="17" t="s">
        <v>403</v>
      </c>
      <c r="F28" s="18" t="s">
        <v>54</v>
      </c>
      <c r="G28" s="19" t="s">
        <v>110</v>
      </c>
      <c r="H28" s="19" t="s">
        <v>404</v>
      </c>
      <c r="I28" s="24" t="s">
        <v>101</v>
      </c>
      <c r="J28" s="32" t="s">
        <v>45</v>
      </c>
      <c r="K28" s="1"/>
    </row>
    <row r="29" spans="1:23" x14ac:dyDescent="0.25">
      <c r="A29" s="33" t="s">
        <v>163</v>
      </c>
      <c r="B29" s="4" t="s">
        <v>22</v>
      </c>
      <c r="C29" s="34" t="s">
        <v>81</v>
      </c>
      <c r="D29" s="35" t="s">
        <v>23</v>
      </c>
      <c r="E29" s="36" t="s">
        <v>24</v>
      </c>
      <c r="F29" s="37" t="s">
        <v>54</v>
      </c>
      <c r="G29" s="38" t="s">
        <v>558</v>
      </c>
      <c r="H29" s="39" t="s">
        <v>150</v>
      </c>
      <c r="I29" s="40" t="s">
        <v>107</v>
      </c>
      <c r="J29" s="30" t="s">
        <v>123</v>
      </c>
      <c r="K29" s="1"/>
      <c r="L29" s="51"/>
    </row>
    <row r="30" spans="1:23" x14ac:dyDescent="0.25">
      <c r="A30" s="14" t="s">
        <v>163</v>
      </c>
      <c r="B30" s="2" t="s">
        <v>354</v>
      </c>
      <c r="C30" s="15" t="s">
        <v>355</v>
      </c>
      <c r="D30" s="16" t="s">
        <v>356</v>
      </c>
      <c r="E30" s="17" t="s">
        <v>357</v>
      </c>
      <c r="F30" s="18" t="s">
        <v>54</v>
      </c>
      <c r="G30" s="19" t="s">
        <v>191</v>
      </c>
      <c r="H30" s="19" t="s">
        <v>358</v>
      </c>
      <c r="I30" s="24" t="s">
        <v>101</v>
      </c>
      <c r="J30" s="47" t="s">
        <v>22</v>
      </c>
      <c r="K30" s="1"/>
    </row>
    <row r="31" spans="1:23" x14ac:dyDescent="0.25">
      <c r="A31" s="14" t="s">
        <v>163</v>
      </c>
      <c r="B31" s="2" t="s">
        <v>349</v>
      </c>
      <c r="C31" s="15" t="s">
        <v>350</v>
      </c>
      <c r="D31" s="16" t="s">
        <v>351</v>
      </c>
      <c r="E31" s="22" t="s">
        <v>352</v>
      </c>
      <c r="F31" s="18" t="s">
        <v>54</v>
      </c>
      <c r="G31" s="23" t="s">
        <v>114</v>
      </c>
      <c r="H31" s="23" t="s">
        <v>353</v>
      </c>
      <c r="I31" s="24" t="s">
        <v>101</v>
      </c>
      <c r="J31" s="20" t="s">
        <v>40</v>
      </c>
      <c r="K31" s="1"/>
    </row>
    <row r="32" spans="1:23" ht="15" customHeight="1" x14ac:dyDescent="0.25">
      <c r="A32" s="14" t="s">
        <v>163</v>
      </c>
      <c r="B32" s="2" t="s">
        <v>421</v>
      </c>
      <c r="C32" s="15" t="s">
        <v>422</v>
      </c>
      <c r="D32" s="16" t="s">
        <v>423</v>
      </c>
      <c r="E32" s="17" t="s">
        <v>424</v>
      </c>
      <c r="F32" s="18" t="s">
        <v>54</v>
      </c>
      <c r="G32" s="19" t="s">
        <v>102</v>
      </c>
      <c r="H32" s="23" t="s">
        <v>181</v>
      </c>
      <c r="I32" s="19" t="s">
        <v>101</v>
      </c>
      <c r="J32" s="26" t="s">
        <v>17</v>
      </c>
      <c r="K32" s="1"/>
    </row>
    <row r="33" spans="1:12" ht="32.25" customHeight="1" x14ac:dyDescent="0.25">
      <c r="A33" s="14" t="s">
        <v>163</v>
      </c>
      <c r="B33" s="2" t="s">
        <v>527</v>
      </c>
      <c r="C33" s="15" t="s">
        <v>528</v>
      </c>
      <c r="D33" s="16" t="s">
        <v>529</v>
      </c>
      <c r="E33" s="17" t="s">
        <v>530</v>
      </c>
      <c r="F33" s="18" t="s">
        <v>54</v>
      </c>
      <c r="G33" s="19" t="s">
        <v>114</v>
      </c>
      <c r="H33" s="19" t="s">
        <v>203</v>
      </c>
      <c r="I33" s="19" t="s">
        <v>101</v>
      </c>
      <c r="J33" s="32" t="s">
        <v>40</v>
      </c>
      <c r="K33" s="1"/>
    </row>
    <row r="34" spans="1:12" x14ac:dyDescent="0.25">
      <c r="A34" s="14" t="s">
        <v>163</v>
      </c>
      <c r="B34" s="2" t="s">
        <v>413</v>
      </c>
      <c r="C34" s="15" t="s">
        <v>414</v>
      </c>
      <c r="D34" s="16" t="s">
        <v>415</v>
      </c>
      <c r="E34" s="17" t="s">
        <v>416</v>
      </c>
      <c r="F34" s="18" t="s">
        <v>54</v>
      </c>
      <c r="G34" s="23" t="s">
        <v>191</v>
      </c>
      <c r="H34" s="23" t="s">
        <v>358</v>
      </c>
      <c r="I34" s="19" t="s">
        <v>101</v>
      </c>
      <c r="J34" s="32" t="s">
        <v>22</v>
      </c>
      <c r="K34" s="1"/>
    </row>
    <row r="35" spans="1:12" ht="15" customHeight="1" x14ac:dyDescent="0.25">
      <c r="A35" s="14" t="s">
        <v>163</v>
      </c>
      <c r="B35" s="2" t="s">
        <v>256</v>
      </c>
      <c r="C35" s="15" t="s">
        <v>257</v>
      </c>
      <c r="D35" s="16" t="s">
        <v>258</v>
      </c>
      <c r="E35" s="17" t="s">
        <v>560</v>
      </c>
      <c r="F35" s="18" t="s">
        <v>54</v>
      </c>
      <c r="G35" s="24" t="s">
        <v>102</v>
      </c>
      <c r="H35" s="24" t="s">
        <v>181</v>
      </c>
      <c r="I35" s="24" t="s">
        <v>101</v>
      </c>
      <c r="J35" s="25" t="s">
        <v>17</v>
      </c>
      <c r="K35" s="1"/>
    </row>
    <row r="36" spans="1:12" ht="15" customHeight="1" x14ac:dyDescent="0.25">
      <c r="A36" s="33" t="s">
        <v>163</v>
      </c>
      <c r="B36" s="4" t="s">
        <v>36</v>
      </c>
      <c r="C36" s="34" t="s">
        <v>83</v>
      </c>
      <c r="D36" s="35" t="s">
        <v>70</v>
      </c>
      <c r="E36" s="36" t="s">
        <v>37</v>
      </c>
      <c r="F36" s="37" t="s">
        <v>54</v>
      </c>
      <c r="G36" s="38" t="s">
        <v>103</v>
      </c>
      <c r="H36" s="39" t="s">
        <v>152</v>
      </c>
      <c r="I36" s="40" t="s">
        <v>107</v>
      </c>
      <c r="J36" s="20" t="s">
        <v>28</v>
      </c>
      <c r="K36" s="1"/>
      <c r="L36" s="51"/>
    </row>
    <row r="37" spans="1:12" x14ac:dyDescent="0.25">
      <c r="A37" s="33" t="s">
        <v>163</v>
      </c>
      <c r="B37" s="4" t="s">
        <v>17</v>
      </c>
      <c r="C37" s="34" t="s">
        <v>131</v>
      </c>
      <c r="D37" s="49" t="s">
        <v>132</v>
      </c>
      <c r="E37" s="43" t="s">
        <v>18</v>
      </c>
      <c r="F37" s="37" t="s">
        <v>54</v>
      </c>
      <c r="G37" s="37" t="s">
        <v>102</v>
      </c>
      <c r="H37" s="37" t="s">
        <v>115</v>
      </c>
      <c r="I37" s="39" t="s">
        <v>107</v>
      </c>
      <c r="J37" s="20" t="s">
        <v>28</v>
      </c>
      <c r="K37" s="1"/>
    </row>
    <row r="38" spans="1:12" x14ac:dyDescent="0.25">
      <c r="A38" s="14" t="s">
        <v>163</v>
      </c>
      <c r="B38" s="2" t="s">
        <v>333</v>
      </c>
      <c r="C38" s="15" t="s">
        <v>334</v>
      </c>
      <c r="D38" s="16" t="s">
        <v>335</v>
      </c>
      <c r="E38" s="21" t="s">
        <v>336</v>
      </c>
      <c r="F38" s="18" t="s">
        <v>54</v>
      </c>
      <c r="G38" s="23" t="s">
        <v>114</v>
      </c>
      <c r="H38" s="24" t="s">
        <v>272</v>
      </c>
      <c r="I38" s="24" t="s">
        <v>101</v>
      </c>
      <c r="J38" s="47" t="s">
        <v>40</v>
      </c>
      <c r="K38" s="1"/>
    </row>
    <row r="39" spans="1:12" x14ac:dyDescent="0.25">
      <c r="A39" s="14" t="s">
        <v>163</v>
      </c>
      <c r="B39" s="2" t="s">
        <v>60</v>
      </c>
      <c r="C39" s="15" t="s">
        <v>87</v>
      </c>
      <c r="D39" s="16" t="s">
        <v>73</v>
      </c>
      <c r="E39" s="22" t="s">
        <v>95</v>
      </c>
      <c r="F39" s="18" t="s">
        <v>54</v>
      </c>
      <c r="G39" s="23" t="s">
        <v>120</v>
      </c>
      <c r="H39" s="23" t="s">
        <v>121</v>
      </c>
      <c r="I39" s="24" t="s">
        <v>107</v>
      </c>
      <c r="J39" s="20" t="s">
        <v>28</v>
      </c>
      <c r="K39" s="1"/>
    </row>
    <row r="40" spans="1:12" x14ac:dyDescent="0.25">
      <c r="A40" s="14" t="s">
        <v>163</v>
      </c>
      <c r="B40" s="2" t="s">
        <v>288</v>
      </c>
      <c r="C40" s="15" t="s">
        <v>289</v>
      </c>
      <c r="D40" s="16" t="s">
        <v>290</v>
      </c>
      <c r="E40" s="22" t="s">
        <v>291</v>
      </c>
      <c r="F40" s="18" t="s">
        <v>54</v>
      </c>
      <c r="G40" s="24" t="s">
        <v>220</v>
      </c>
      <c r="H40" s="19" t="s">
        <v>292</v>
      </c>
      <c r="I40" s="24" t="s">
        <v>101</v>
      </c>
      <c r="J40" s="20" t="s">
        <v>60</v>
      </c>
      <c r="K40" s="1"/>
    </row>
    <row r="41" spans="1:12" x14ac:dyDescent="0.25">
      <c r="A41" s="14" t="s">
        <v>163</v>
      </c>
      <c r="B41" s="2" t="s">
        <v>392</v>
      </c>
      <c r="C41" s="15" t="s">
        <v>393</v>
      </c>
      <c r="D41" s="16" t="s">
        <v>394</v>
      </c>
      <c r="E41" s="17" t="s">
        <v>395</v>
      </c>
      <c r="F41" s="18" t="s">
        <v>54</v>
      </c>
      <c r="G41" s="23" t="s">
        <v>202</v>
      </c>
      <c r="H41" s="23" t="s">
        <v>203</v>
      </c>
      <c r="I41" s="24" t="s">
        <v>101</v>
      </c>
      <c r="J41" s="32" t="s">
        <v>40</v>
      </c>
      <c r="K41" s="1"/>
    </row>
    <row r="42" spans="1:12" x14ac:dyDescent="0.25">
      <c r="A42" s="41" t="s">
        <v>163</v>
      </c>
      <c r="B42" s="5" t="s">
        <v>25</v>
      </c>
      <c r="C42" s="68" t="s">
        <v>26</v>
      </c>
      <c r="D42" s="70" t="s">
        <v>67</v>
      </c>
      <c r="E42" s="48" t="s">
        <v>27</v>
      </c>
      <c r="F42" s="44" t="s">
        <v>54</v>
      </c>
      <c r="G42" s="45" t="s">
        <v>113</v>
      </c>
      <c r="H42" s="46" t="s">
        <v>119</v>
      </c>
      <c r="I42" s="45" t="s">
        <v>107</v>
      </c>
      <c r="J42" s="26" t="s">
        <v>122</v>
      </c>
      <c r="K42" s="1"/>
    </row>
    <row r="43" spans="1:12" x14ac:dyDescent="0.25">
      <c r="A43" s="14" t="s">
        <v>163</v>
      </c>
      <c r="B43" s="2" t="s">
        <v>345</v>
      </c>
      <c r="C43" s="15" t="s">
        <v>346</v>
      </c>
      <c r="D43" s="16" t="s">
        <v>347</v>
      </c>
      <c r="E43" s="17" t="s">
        <v>348</v>
      </c>
      <c r="F43" s="18" t="s">
        <v>54</v>
      </c>
      <c r="G43" s="19" t="s">
        <v>191</v>
      </c>
      <c r="H43" s="19" t="s">
        <v>108</v>
      </c>
      <c r="I43" s="19" t="s">
        <v>101</v>
      </c>
      <c r="J43" s="47" t="s">
        <v>22</v>
      </c>
      <c r="K43" s="1"/>
    </row>
    <row r="44" spans="1:12" x14ac:dyDescent="0.25">
      <c r="A44" s="33" t="s">
        <v>163</v>
      </c>
      <c r="B44" s="4" t="s">
        <v>28</v>
      </c>
      <c r="C44" s="68" t="s">
        <v>82</v>
      </c>
      <c r="D44" s="69" t="s">
        <v>67</v>
      </c>
      <c r="E44" s="50" t="s">
        <v>29</v>
      </c>
      <c r="F44" s="37" t="s">
        <v>54</v>
      </c>
      <c r="G44" s="40" t="s">
        <v>113</v>
      </c>
      <c r="H44" s="40" t="s">
        <v>146</v>
      </c>
      <c r="I44" s="40" t="s">
        <v>107</v>
      </c>
      <c r="J44" s="26" t="s">
        <v>122</v>
      </c>
      <c r="K44" s="1"/>
      <c r="L44" s="51"/>
    </row>
    <row r="45" spans="1:12" x14ac:dyDescent="0.25">
      <c r="A45" s="14" t="s">
        <v>163</v>
      </c>
      <c r="B45" s="2" t="s">
        <v>253</v>
      </c>
      <c r="C45" s="15" t="s">
        <v>254</v>
      </c>
      <c r="D45" s="16" t="s">
        <v>251</v>
      </c>
      <c r="E45" s="22" t="s">
        <v>255</v>
      </c>
      <c r="F45" s="18" t="s">
        <v>54</v>
      </c>
      <c r="G45" s="23" t="s">
        <v>106</v>
      </c>
      <c r="H45" s="23" t="s">
        <v>108</v>
      </c>
      <c r="I45" s="24" t="s">
        <v>101</v>
      </c>
      <c r="J45" s="20" t="s">
        <v>43</v>
      </c>
      <c r="K45" s="1"/>
    </row>
    <row r="46" spans="1:12" ht="15" customHeight="1" x14ac:dyDescent="0.25">
      <c r="A46" s="27" t="s">
        <v>163</v>
      </c>
      <c r="B46" s="3" t="s">
        <v>123</v>
      </c>
      <c r="C46" s="68" t="s">
        <v>124</v>
      </c>
      <c r="D46" s="69" t="s">
        <v>162</v>
      </c>
      <c r="E46" s="22" t="s">
        <v>139</v>
      </c>
      <c r="F46" s="29" t="s">
        <v>54</v>
      </c>
      <c r="G46" s="9" t="s">
        <v>113</v>
      </c>
      <c r="H46" s="29" t="s">
        <v>147</v>
      </c>
      <c r="I46" s="9" t="s">
        <v>107</v>
      </c>
      <c r="J46" s="26" t="s">
        <v>122</v>
      </c>
      <c r="K46" s="1"/>
      <c r="L46" s="51"/>
    </row>
    <row r="47" spans="1:12" ht="15" customHeight="1" x14ac:dyDescent="0.25">
      <c r="A47" s="14" t="s">
        <v>163</v>
      </c>
      <c r="B47" s="2" t="s">
        <v>341</v>
      </c>
      <c r="C47" s="15" t="s">
        <v>342</v>
      </c>
      <c r="D47" s="16" t="s">
        <v>343</v>
      </c>
      <c r="E47" s="17" t="s">
        <v>344</v>
      </c>
      <c r="F47" s="18" t="s">
        <v>54</v>
      </c>
      <c r="G47" s="23" t="s">
        <v>114</v>
      </c>
      <c r="H47" s="19" t="s">
        <v>272</v>
      </c>
      <c r="I47" s="24" t="s">
        <v>101</v>
      </c>
      <c r="J47" s="19" t="s">
        <v>40</v>
      </c>
      <c r="K47" s="1"/>
    </row>
    <row r="48" spans="1:12" x14ac:dyDescent="0.25">
      <c r="A48" s="14" t="s">
        <v>163</v>
      </c>
      <c r="B48" s="2" t="s">
        <v>59</v>
      </c>
      <c r="C48" s="15" t="s">
        <v>78</v>
      </c>
      <c r="D48" s="16" t="s">
        <v>65</v>
      </c>
      <c r="E48" s="17" t="s">
        <v>94</v>
      </c>
      <c r="F48" s="18" t="s">
        <v>54</v>
      </c>
      <c r="G48" s="23" t="s">
        <v>99</v>
      </c>
      <c r="H48" s="19" t="s">
        <v>117</v>
      </c>
      <c r="I48" s="24" t="s">
        <v>101</v>
      </c>
      <c r="J48" s="20" t="s">
        <v>25</v>
      </c>
      <c r="K48" s="1"/>
    </row>
    <row r="49" spans="1:12" ht="15" customHeight="1" x14ac:dyDescent="0.25">
      <c r="A49" s="14" t="s">
        <v>163</v>
      </c>
      <c r="B49" s="2" t="s">
        <v>43</v>
      </c>
      <c r="C49" s="15" t="s">
        <v>86</v>
      </c>
      <c r="D49" s="16" t="s">
        <v>72</v>
      </c>
      <c r="E49" s="17" t="s">
        <v>44</v>
      </c>
      <c r="F49" s="18" t="s">
        <v>54</v>
      </c>
      <c r="G49" s="24" t="s">
        <v>106</v>
      </c>
      <c r="H49" s="23" t="s">
        <v>359</v>
      </c>
      <c r="I49" s="24" t="s">
        <v>107</v>
      </c>
      <c r="J49" s="25" t="s">
        <v>53</v>
      </c>
      <c r="K49" s="1"/>
    </row>
    <row r="50" spans="1:12" ht="15" customHeight="1" x14ac:dyDescent="0.25">
      <c r="A50" s="14" t="s">
        <v>163</v>
      </c>
      <c r="B50" s="2" t="s">
        <v>523</v>
      </c>
      <c r="C50" s="15" t="s">
        <v>524</v>
      </c>
      <c r="D50" s="16" t="s">
        <v>525</v>
      </c>
      <c r="E50" s="17" t="s">
        <v>526</v>
      </c>
      <c r="F50" s="18" t="s">
        <v>54</v>
      </c>
      <c r="G50" s="19" t="s">
        <v>114</v>
      </c>
      <c r="H50" s="19" t="s">
        <v>203</v>
      </c>
      <c r="I50" s="19" t="s">
        <v>101</v>
      </c>
      <c r="J50" s="32" t="s">
        <v>40</v>
      </c>
      <c r="K50" s="1"/>
    </row>
    <row r="51" spans="1:12" ht="28.5" x14ac:dyDescent="0.25">
      <c r="A51" s="41" t="s">
        <v>163</v>
      </c>
      <c r="B51" s="5" t="s">
        <v>15</v>
      </c>
      <c r="C51" s="52" t="s">
        <v>98</v>
      </c>
      <c r="D51" s="42" t="s">
        <v>97</v>
      </c>
      <c r="E51" s="53" t="s">
        <v>16</v>
      </c>
      <c r="F51" s="54" t="s">
        <v>54</v>
      </c>
      <c r="G51" s="46" t="s">
        <v>102</v>
      </c>
      <c r="H51" s="46" t="s">
        <v>549</v>
      </c>
      <c r="I51" s="45" t="s">
        <v>107</v>
      </c>
      <c r="J51" s="32" t="s">
        <v>28</v>
      </c>
      <c r="K51" s="1"/>
    </row>
    <row r="52" spans="1:12" x14ac:dyDescent="0.25">
      <c r="A52" s="14" t="s">
        <v>163</v>
      </c>
      <c r="B52" s="2" t="s">
        <v>531</v>
      </c>
      <c r="C52" s="15" t="s">
        <v>532</v>
      </c>
      <c r="D52" s="16" t="s">
        <v>533</v>
      </c>
      <c r="E52" s="17" t="s">
        <v>534</v>
      </c>
      <c r="F52" s="18" t="s">
        <v>54</v>
      </c>
      <c r="G52" s="23" t="s">
        <v>535</v>
      </c>
      <c r="H52" s="23" t="s">
        <v>536</v>
      </c>
      <c r="I52" s="19" t="s">
        <v>101</v>
      </c>
      <c r="J52" s="32" t="s">
        <v>60</v>
      </c>
      <c r="K52" s="1"/>
    </row>
    <row r="53" spans="1:12" ht="15" customHeight="1" x14ac:dyDescent="0.25">
      <c r="A53" s="14" t="s">
        <v>163</v>
      </c>
      <c r="B53" s="2" t="s">
        <v>308</v>
      </c>
      <c r="C53" s="15" t="s">
        <v>309</v>
      </c>
      <c r="D53" s="16" t="s">
        <v>310</v>
      </c>
      <c r="E53" s="21" t="s">
        <v>311</v>
      </c>
      <c r="F53" s="18" t="s">
        <v>54</v>
      </c>
      <c r="G53" s="19" t="s">
        <v>114</v>
      </c>
      <c r="H53" s="19" t="s">
        <v>272</v>
      </c>
      <c r="I53" s="19" t="s">
        <v>101</v>
      </c>
      <c r="J53" s="47" t="s">
        <v>40</v>
      </c>
      <c r="K53" s="1"/>
    </row>
    <row r="54" spans="1:12" x14ac:dyDescent="0.25">
      <c r="A54" s="14" t="s">
        <v>163</v>
      </c>
      <c r="B54" s="2" t="s">
        <v>387</v>
      </c>
      <c r="C54" s="15" t="s">
        <v>388</v>
      </c>
      <c r="D54" s="16" t="s">
        <v>389</v>
      </c>
      <c r="E54" s="17" t="s">
        <v>390</v>
      </c>
      <c r="F54" s="18" t="s">
        <v>54</v>
      </c>
      <c r="G54" s="23" t="s">
        <v>103</v>
      </c>
      <c r="H54" s="23" t="s">
        <v>391</v>
      </c>
      <c r="I54" s="19" t="s">
        <v>101</v>
      </c>
      <c r="J54" s="20" t="s">
        <v>36</v>
      </c>
      <c r="K54" s="1"/>
    </row>
    <row r="55" spans="1:12" ht="15" customHeight="1" x14ac:dyDescent="0.25">
      <c r="A55" s="27" t="s">
        <v>163</v>
      </c>
      <c r="B55" s="3" t="s">
        <v>137</v>
      </c>
      <c r="C55" s="15" t="s">
        <v>136</v>
      </c>
      <c r="D55" s="28" t="s">
        <v>138</v>
      </c>
      <c r="E55" s="17" t="s">
        <v>140</v>
      </c>
      <c r="F55" s="29" t="s">
        <v>54</v>
      </c>
      <c r="G55" s="29" t="s">
        <v>149</v>
      </c>
      <c r="H55" s="29" t="s">
        <v>108</v>
      </c>
      <c r="I55" s="9" t="s">
        <v>107</v>
      </c>
      <c r="J55" s="30" t="s">
        <v>123</v>
      </c>
      <c r="K55" s="1"/>
    </row>
    <row r="56" spans="1:12" ht="15" customHeight="1" x14ac:dyDescent="0.25">
      <c r="A56" s="14" t="s">
        <v>163</v>
      </c>
      <c r="B56" s="2" t="s">
        <v>480</v>
      </c>
      <c r="C56" s="15" t="s">
        <v>481</v>
      </c>
      <c r="D56" s="16" t="s">
        <v>482</v>
      </c>
      <c r="E56" s="17" t="s">
        <v>483</v>
      </c>
      <c r="F56" s="18" t="s">
        <v>54</v>
      </c>
      <c r="G56" s="23" t="s">
        <v>114</v>
      </c>
      <c r="H56" s="23" t="s">
        <v>203</v>
      </c>
      <c r="I56" s="19" t="s">
        <v>101</v>
      </c>
      <c r="J56" s="32" t="s">
        <v>58</v>
      </c>
      <c r="K56" s="1"/>
    </row>
    <row r="57" spans="1:12" ht="15" customHeight="1" x14ac:dyDescent="0.25">
      <c r="A57" s="14" t="s">
        <v>163</v>
      </c>
      <c r="B57" s="2" t="s">
        <v>396</v>
      </c>
      <c r="C57" s="15" t="s">
        <v>397</v>
      </c>
      <c r="D57" s="16" t="s">
        <v>398</v>
      </c>
      <c r="E57" s="21" t="s">
        <v>399</v>
      </c>
      <c r="F57" s="18" t="s">
        <v>54</v>
      </c>
      <c r="G57" s="24" t="s">
        <v>102</v>
      </c>
      <c r="H57" s="24" t="s">
        <v>197</v>
      </c>
      <c r="I57" s="24" t="s">
        <v>101</v>
      </c>
      <c r="J57" s="26" t="s">
        <v>17</v>
      </c>
      <c r="K57" s="1"/>
    </row>
    <row r="58" spans="1:12" x14ac:dyDescent="0.25">
      <c r="A58" s="33" t="s">
        <v>163</v>
      </c>
      <c r="B58" s="4" t="s">
        <v>33</v>
      </c>
      <c r="C58" s="34" t="s">
        <v>35</v>
      </c>
      <c r="D58" s="35" t="s">
        <v>69</v>
      </c>
      <c r="E58" s="36" t="s">
        <v>34</v>
      </c>
      <c r="F58" s="37" t="s">
        <v>54</v>
      </c>
      <c r="G58" s="38" t="s">
        <v>102</v>
      </c>
      <c r="H58" s="39" t="s">
        <v>151</v>
      </c>
      <c r="I58" s="40" t="s">
        <v>107</v>
      </c>
      <c r="J58" s="20" t="s">
        <v>28</v>
      </c>
      <c r="K58" s="1"/>
      <c r="L58" s="51"/>
    </row>
    <row r="59" spans="1:12" x14ac:dyDescent="0.25">
      <c r="A59" s="14" t="s">
        <v>163</v>
      </c>
      <c r="B59" s="2" t="s">
        <v>304</v>
      </c>
      <c r="C59" s="15" t="s">
        <v>305</v>
      </c>
      <c r="D59" s="16" t="s">
        <v>306</v>
      </c>
      <c r="E59" s="17" t="s">
        <v>307</v>
      </c>
      <c r="F59" s="18" t="s">
        <v>54</v>
      </c>
      <c r="G59" s="23" t="s">
        <v>102</v>
      </c>
      <c r="H59" s="19" t="s">
        <v>181</v>
      </c>
      <c r="I59" s="19" t="s">
        <v>101</v>
      </c>
      <c r="J59" s="25" t="s">
        <v>17</v>
      </c>
      <c r="K59" s="1"/>
    </row>
    <row r="60" spans="1:12" ht="15" customHeight="1" x14ac:dyDescent="0.25">
      <c r="A60" s="14" t="s">
        <v>163</v>
      </c>
      <c r="B60" s="2" t="s">
        <v>30</v>
      </c>
      <c r="C60" s="15" t="s">
        <v>31</v>
      </c>
      <c r="D60" s="16" t="s">
        <v>68</v>
      </c>
      <c r="E60" s="21" t="s">
        <v>32</v>
      </c>
      <c r="F60" s="18" t="s">
        <v>54</v>
      </c>
      <c r="G60" s="19" t="s">
        <v>99</v>
      </c>
      <c r="H60" s="19" t="s">
        <v>298</v>
      </c>
      <c r="I60" s="19" t="s">
        <v>101</v>
      </c>
      <c r="J60" s="20" t="s">
        <v>25</v>
      </c>
      <c r="K60" s="1"/>
    </row>
    <row r="61" spans="1:12" x14ac:dyDescent="0.25">
      <c r="A61" s="27" t="s">
        <v>163</v>
      </c>
      <c r="B61" s="3" t="s">
        <v>38</v>
      </c>
      <c r="C61" s="15" t="s">
        <v>84</v>
      </c>
      <c r="D61" s="56" t="s">
        <v>71</v>
      </c>
      <c r="E61" s="57" t="s">
        <v>39</v>
      </c>
      <c r="F61" s="29" t="s">
        <v>54</v>
      </c>
      <c r="G61" s="58" t="s">
        <v>104</v>
      </c>
      <c r="H61" s="1" t="s">
        <v>153</v>
      </c>
      <c r="I61" s="9" t="s">
        <v>107</v>
      </c>
      <c r="J61" s="30" t="s">
        <v>123</v>
      </c>
      <c r="K61" s="1"/>
      <c r="L61" s="51"/>
    </row>
    <row r="62" spans="1:12" x14ac:dyDescent="0.25">
      <c r="A62" s="14" t="s">
        <v>163</v>
      </c>
      <c r="B62" s="2" t="s">
        <v>50</v>
      </c>
      <c r="C62" s="15" t="s">
        <v>89</v>
      </c>
      <c r="D62" s="16" t="s">
        <v>51</v>
      </c>
      <c r="E62" s="17" t="s">
        <v>52</v>
      </c>
      <c r="F62" s="18" t="s">
        <v>54</v>
      </c>
      <c r="G62" s="24" t="s">
        <v>287</v>
      </c>
      <c r="H62" s="24" t="s">
        <v>112</v>
      </c>
      <c r="I62" s="19" t="s">
        <v>107</v>
      </c>
      <c r="J62" s="20" t="s">
        <v>123</v>
      </c>
      <c r="K62" s="1"/>
    </row>
    <row r="63" spans="1:12" x14ac:dyDescent="0.25">
      <c r="A63" s="14" t="s">
        <v>163</v>
      </c>
      <c r="B63" s="2" t="s">
        <v>405</v>
      </c>
      <c r="C63" s="15" t="s">
        <v>406</v>
      </c>
      <c r="D63" s="16" t="s">
        <v>407</v>
      </c>
      <c r="E63" s="17" t="s">
        <v>408</v>
      </c>
      <c r="F63" s="18" t="s">
        <v>54</v>
      </c>
      <c r="G63" s="19" t="s">
        <v>191</v>
      </c>
      <c r="H63" s="19" t="s">
        <v>367</v>
      </c>
      <c r="I63" s="24" t="s">
        <v>101</v>
      </c>
      <c r="J63" s="32" t="s">
        <v>22</v>
      </c>
      <c r="K63" s="1"/>
    </row>
    <row r="64" spans="1:12" x14ac:dyDescent="0.25">
      <c r="A64" s="14" t="s">
        <v>163</v>
      </c>
      <c r="B64" s="2" t="s">
        <v>264</v>
      </c>
      <c r="C64" s="15" t="s">
        <v>265</v>
      </c>
      <c r="D64" s="16" t="s">
        <v>266</v>
      </c>
      <c r="E64" s="22" t="s">
        <v>267</v>
      </c>
      <c r="F64" s="18" t="s">
        <v>54</v>
      </c>
      <c r="G64" s="23" t="s">
        <v>102</v>
      </c>
      <c r="H64" s="23" t="s">
        <v>181</v>
      </c>
      <c r="I64" s="19" t="s">
        <v>101</v>
      </c>
      <c r="J64" s="25" t="s">
        <v>17</v>
      </c>
      <c r="K64" s="1"/>
    </row>
    <row r="65" spans="1:12" ht="15" customHeight="1" x14ac:dyDescent="0.25">
      <c r="A65" s="27" t="s">
        <v>163</v>
      </c>
      <c r="B65" s="3" t="s">
        <v>13</v>
      </c>
      <c r="C65" s="15" t="s">
        <v>79</v>
      </c>
      <c r="D65" s="56" t="s">
        <v>66</v>
      </c>
      <c r="E65" s="57" t="s">
        <v>14</v>
      </c>
      <c r="F65" s="29" t="s">
        <v>54</v>
      </c>
      <c r="G65" s="58" t="s">
        <v>149</v>
      </c>
      <c r="H65" s="1" t="s">
        <v>112</v>
      </c>
      <c r="I65" s="9" t="s">
        <v>107</v>
      </c>
      <c r="J65" s="30" t="s">
        <v>123</v>
      </c>
      <c r="K65" s="1"/>
      <c r="L65" s="51"/>
    </row>
    <row r="66" spans="1:12" ht="15" customHeight="1" x14ac:dyDescent="0.25">
      <c r="A66" s="14" t="s">
        <v>163</v>
      </c>
      <c r="B66" s="2" t="s">
        <v>360</v>
      </c>
      <c r="C66" s="15" t="s">
        <v>361</v>
      </c>
      <c r="D66" s="16" t="s">
        <v>362</v>
      </c>
      <c r="E66" s="21" t="s">
        <v>363</v>
      </c>
      <c r="F66" s="18" t="s">
        <v>54</v>
      </c>
      <c r="G66" s="19" t="s">
        <v>114</v>
      </c>
      <c r="H66" s="19" t="s">
        <v>272</v>
      </c>
      <c r="I66" s="19" t="s">
        <v>101</v>
      </c>
      <c r="J66" s="20" t="s">
        <v>40</v>
      </c>
      <c r="K66" s="1"/>
    </row>
    <row r="67" spans="1:12" x14ac:dyDescent="0.25">
      <c r="A67" s="14" t="s">
        <v>163</v>
      </c>
      <c r="B67" s="2" t="s">
        <v>268</v>
      </c>
      <c r="C67" s="15" t="s">
        <v>269</v>
      </c>
      <c r="D67" s="16" t="s">
        <v>270</v>
      </c>
      <c r="E67" s="17" t="s">
        <v>271</v>
      </c>
      <c r="F67" s="18" t="s">
        <v>54</v>
      </c>
      <c r="G67" s="23" t="s">
        <v>114</v>
      </c>
      <c r="H67" s="19" t="s">
        <v>272</v>
      </c>
      <c r="I67" s="24" t="s">
        <v>101</v>
      </c>
      <c r="J67" s="20" t="s">
        <v>40</v>
      </c>
      <c r="K67" s="1"/>
    </row>
    <row r="68" spans="1:12" x14ac:dyDescent="0.25">
      <c r="A68" s="14" t="s">
        <v>163</v>
      </c>
      <c r="B68" s="2" t="s">
        <v>283</v>
      </c>
      <c r="C68" s="15" t="s">
        <v>284</v>
      </c>
      <c r="D68" s="16" t="s">
        <v>285</v>
      </c>
      <c r="E68" s="17" t="s">
        <v>286</v>
      </c>
      <c r="F68" s="18" t="s">
        <v>54</v>
      </c>
      <c r="G68" s="23" t="s">
        <v>114</v>
      </c>
      <c r="H68" s="23" t="s">
        <v>272</v>
      </c>
      <c r="I68" s="24" t="s">
        <v>101</v>
      </c>
      <c r="J68" s="20" t="s">
        <v>40</v>
      </c>
      <c r="K68" s="1"/>
    </row>
    <row r="69" spans="1:12" x14ac:dyDescent="0.25">
      <c r="A69" s="27" t="s">
        <v>163</v>
      </c>
      <c r="B69" s="6" t="s">
        <v>56</v>
      </c>
      <c r="C69" s="15" t="s">
        <v>75</v>
      </c>
      <c r="D69" s="60" t="s">
        <v>62</v>
      </c>
      <c r="E69" s="57" t="s">
        <v>91</v>
      </c>
      <c r="F69" s="29" t="s">
        <v>54</v>
      </c>
      <c r="G69" s="58" t="s">
        <v>105</v>
      </c>
      <c r="H69" s="1" t="s">
        <v>148</v>
      </c>
      <c r="I69" s="9" t="s">
        <v>101</v>
      </c>
      <c r="J69" s="26" t="s">
        <v>25</v>
      </c>
      <c r="K69" s="1"/>
      <c r="L69" s="51"/>
    </row>
    <row r="70" spans="1:12" x14ac:dyDescent="0.25">
      <c r="A70" s="14" t="s">
        <v>163</v>
      </c>
      <c r="B70" s="2" t="s">
        <v>376</v>
      </c>
      <c r="C70" s="15" t="s">
        <v>377</v>
      </c>
      <c r="D70" s="16" t="s">
        <v>378</v>
      </c>
      <c r="E70" s="22" t="s">
        <v>379</v>
      </c>
      <c r="F70" s="18" t="s">
        <v>54</v>
      </c>
      <c r="G70" s="23" t="s">
        <v>380</v>
      </c>
      <c r="H70" s="23" t="s">
        <v>381</v>
      </c>
      <c r="I70" s="19" t="s">
        <v>101</v>
      </c>
      <c r="J70" s="20" t="s">
        <v>382</v>
      </c>
      <c r="K70" s="1"/>
    </row>
    <row r="71" spans="1:12" x14ac:dyDescent="0.25">
      <c r="A71" s="14" t="s">
        <v>163</v>
      </c>
      <c r="B71" s="2" t="s">
        <v>259</v>
      </c>
      <c r="C71" s="15" t="s">
        <v>260</v>
      </c>
      <c r="D71" s="16" t="s">
        <v>261</v>
      </c>
      <c r="E71" s="17" t="s">
        <v>262</v>
      </c>
      <c r="F71" s="18" t="s">
        <v>54</v>
      </c>
      <c r="G71" s="23" t="s">
        <v>116</v>
      </c>
      <c r="H71" s="23" t="s">
        <v>263</v>
      </c>
      <c r="I71" s="19" t="s">
        <v>101</v>
      </c>
      <c r="J71" s="23" t="s">
        <v>47</v>
      </c>
      <c r="K71" s="1"/>
    </row>
    <row r="72" spans="1:12" ht="15" customHeight="1" x14ac:dyDescent="0.25">
      <c r="A72" s="27" t="s">
        <v>163</v>
      </c>
      <c r="B72" s="3" t="s">
        <v>19</v>
      </c>
      <c r="C72" s="15" t="s">
        <v>80</v>
      </c>
      <c r="D72" s="56" t="s">
        <v>20</v>
      </c>
      <c r="E72" s="57" t="s">
        <v>21</v>
      </c>
      <c r="F72" s="29" t="s">
        <v>54</v>
      </c>
      <c r="G72" s="58" t="s">
        <v>99</v>
      </c>
      <c r="H72" s="1" t="s">
        <v>118</v>
      </c>
      <c r="I72" s="1" t="s">
        <v>101</v>
      </c>
      <c r="J72" s="26" t="s">
        <v>25</v>
      </c>
      <c r="K72" s="1"/>
      <c r="L72" s="51"/>
    </row>
    <row r="73" spans="1:12" ht="15" customHeight="1" x14ac:dyDescent="0.25">
      <c r="A73" s="14" t="s">
        <v>163</v>
      </c>
      <c r="B73" s="2" t="s">
        <v>299</v>
      </c>
      <c r="C73" s="15" t="s">
        <v>300</v>
      </c>
      <c r="D73" s="16" t="s">
        <v>301</v>
      </c>
      <c r="E73" s="22" t="s">
        <v>302</v>
      </c>
      <c r="F73" s="18" t="s">
        <v>54</v>
      </c>
      <c r="G73" s="19" t="s">
        <v>248</v>
      </c>
      <c r="H73" s="19" t="s">
        <v>303</v>
      </c>
      <c r="I73" s="19" t="s">
        <v>101</v>
      </c>
      <c r="J73" s="30" t="s">
        <v>50</v>
      </c>
      <c r="K73" s="1"/>
    </row>
    <row r="74" spans="1:12" ht="15" customHeight="1" x14ac:dyDescent="0.25">
      <c r="A74" s="14" t="s">
        <v>163</v>
      </c>
      <c r="B74" s="2" t="s">
        <v>537</v>
      </c>
      <c r="C74" s="15" t="s">
        <v>538</v>
      </c>
      <c r="D74" s="16" t="s">
        <v>539</v>
      </c>
      <c r="E74" s="17" t="s">
        <v>540</v>
      </c>
      <c r="F74" s="18" t="s">
        <v>54</v>
      </c>
      <c r="G74" s="23" t="s">
        <v>102</v>
      </c>
      <c r="H74" s="23" t="s">
        <v>197</v>
      </c>
      <c r="I74" s="19" t="s">
        <v>101</v>
      </c>
      <c r="J74" s="32" t="s">
        <v>17</v>
      </c>
      <c r="K74" s="1"/>
    </row>
    <row r="75" spans="1:12" x14ac:dyDescent="0.25">
      <c r="A75" s="14" t="s">
        <v>163</v>
      </c>
      <c r="B75" s="2" t="s">
        <v>312</v>
      </c>
      <c r="C75" s="15" t="s">
        <v>313</v>
      </c>
      <c r="D75" s="16" t="s">
        <v>314</v>
      </c>
      <c r="E75" s="17" t="s">
        <v>315</v>
      </c>
      <c r="F75" s="18" t="s">
        <v>54</v>
      </c>
      <c r="G75" s="23" t="s">
        <v>248</v>
      </c>
      <c r="H75" s="23" t="s">
        <v>303</v>
      </c>
      <c r="I75" s="19" t="s">
        <v>101</v>
      </c>
      <c r="J75" s="20" t="s">
        <v>50</v>
      </c>
      <c r="K75" s="1"/>
    </row>
    <row r="76" spans="1:12" x14ac:dyDescent="0.25">
      <c r="A76" s="14" t="s">
        <v>163</v>
      </c>
      <c r="B76" s="2" t="s">
        <v>316</v>
      </c>
      <c r="C76" s="15" t="s">
        <v>317</v>
      </c>
      <c r="D76" s="16" t="s">
        <v>318</v>
      </c>
      <c r="E76" s="21" t="s">
        <v>319</v>
      </c>
      <c r="F76" s="18" t="s">
        <v>54</v>
      </c>
      <c r="G76" s="24" t="s">
        <v>106</v>
      </c>
      <c r="H76" s="24" t="s">
        <v>108</v>
      </c>
      <c r="I76" s="24" t="s">
        <v>101</v>
      </c>
      <c r="J76" s="20" t="s">
        <v>43</v>
      </c>
      <c r="K76" s="1"/>
    </row>
    <row r="77" spans="1:12" x14ac:dyDescent="0.25">
      <c r="A77" s="14" t="s">
        <v>163</v>
      </c>
      <c r="B77" s="2" t="s">
        <v>47</v>
      </c>
      <c r="C77" s="15" t="s">
        <v>88</v>
      </c>
      <c r="D77" s="16" t="s">
        <v>48</v>
      </c>
      <c r="E77" s="22" t="s">
        <v>49</v>
      </c>
      <c r="F77" s="18" t="s">
        <v>54</v>
      </c>
      <c r="G77" s="24" t="s">
        <v>208</v>
      </c>
      <c r="H77" s="24" t="s">
        <v>111</v>
      </c>
      <c r="I77" s="24" t="s">
        <v>107</v>
      </c>
      <c r="J77" s="32" t="s">
        <v>53</v>
      </c>
      <c r="K77" s="1"/>
    </row>
    <row r="78" spans="1:12" x14ac:dyDescent="0.25">
      <c r="A78" s="14" t="s">
        <v>163</v>
      </c>
      <c r="B78" s="2" t="s">
        <v>550</v>
      </c>
      <c r="C78" s="62" t="s">
        <v>551</v>
      </c>
      <c r="D78" s="16" t="s">
        <v>552</v>
      </c>
      <c r="E78" s="63" t="s">
        <v>553</v>
      </c>
      <c r="F78" s="64" t="s">
        <v>54</v>
      </c>
      <c r="G78" s="24" t="s">
        <v>114</v>
      </c>
      <c r="H78" s="24" t="s">
        <v>203</v>
      </c>
      <c r="I78" s="19" t="s">
        <v>101</v>
      </c>
      <c r="J78" s="32" t="s">
        <v>40</v>
      </c>
      <c r="K78" s="1"/>
    </row>
    <row r="79" spans="1:12" x14ac:dyDescent="0.25">
      <c r="A79" s="14" t="s">
        <v>163</v>
      </c>
      <c r="B79" s="2" t="s">
        <v>409</v>
      </c>
      <c r="C79" s="15" t="s">
        <v>410</v>
      </c>
      <c r="D79" s="16" t="s">
        <v>411</v>
      </c>
      <c r="E79" s="17" t="s">
        <v>412</v>
      </c>
      <c r="F79" s="18" t="s">
        <v>54</v>
      </c>
      <c r="G79" s="23" t="s">
        <v>102</v>
      </c>
      <c r="H79" s="23" t="s">
        <v>197</v>
      </c>
      <c r="I79" s="19" t="s">
        <v>101</v>
      </c>
      <c r="J79" s="32" t="s">
        <v>33</v>
      </c>
      <c r="K79" s="1"/>
    </row>
    <row r="80" spans="1:12" ht="15" customHeight="1" x14ac:dyDescent="0.25">
      <c r="A80" s="14" t="s">
        <v>163</v>
      </c>
      <c r="B80" s="2" t="s">
        <v>273</v>
      </c>
      <c r="C80" s="15" t="s">
        <v>274</v>
      </c>
      <c r="D80" s="16" t="s">
        <v>275</v>
      </c>
      <c r="E80" s="17" t="s">
        <v>276</v>
      </c>
      <c r="F80" s="18" t="s">
        <v>54</v>
      </c>
      <c r="G80" s="23" t="s">
        <v>248</v>
      </c>
      <c r="H80" s="23" t="s">
        <v>277</v>
      </c>
      <c r="I80" s="24" t="s">
        <v>101</v>
      </c>
      <c r="J80" s="47" t="s">
        <v>50</v>
      </c>
      <c r="K80" s="1"/>
    </row>
    <row r="81" spans="1:11" x14ac:dyDescent="0.25">
      <c r="A81" s="14" t="s">
        <v>163</v>
      </c>
      <c r="B81" s="2" t="s">
        <v>337</v>
      </c>
      <c r="C81" s="15" t="s">
        <v>338</v>
      </c>
      <c r="D81" s="16" t="s">
        <v>339</v>
      </c>
      <c r="E81" s="17" t="s">
        <v>340</v>
      </c>
      <c r="F81" s="18" t="s">
        <v>54</v>
      </c>
      <c r="G81" s="24" t="s">
        <v>104</v>
      </c>
      <c r="H81" s="23" t="s">
        <v>282</v>
      </c>
      <c r="I81" s="24" t="s">
        <v>101</v>
      </c>
      <c r="J81" s="19" t="s">
        <v>38</v>
      </c>
      <c r="K81" s="1"/>
    </row>
    <row r="82" spans="1:11" x14ac:dyDescent="0.25">
      <c r="A82" s="14" t="s">
        <v>163</v>
      </c>
      <c r="B82" s="2" t="s">
        <v>371</v>
      </c>
      <c r="C82" s="15" t="s">
        <v>372</v>
      </c>
      <c r="D82" s="16" t="s">
        <v>373</v>
      </c>
      <c r="E82" s="17" t="s">
        <v>374</v>
      </c>
      <c r="F82" s="18" t="s">
        <v>54</v>
      </c>
      <c r="G82" s="19" t="s">
        <v>106</v>
      </c>
      <c r="H82" s="19" t="s">
        <v>375</v>
      </c>
      <c r="I82" s="19" t="s">
        <v>101</v>
      </c>
      <c r="J82" s="47" t="s">
        <v>43</v>
      </c>
      <c r="K82" s="1"/>
    </row>
    <row r="83" spans="1:11" x14ac:dyDescent="0.25">
      <c r="A83" s="14" t="s">
        <v>163</v>
      </c>
      <c r="B83" s="2" t="s">
        <v>320</v>
      </c>
      <c r="C83" s="15" t="s">
        <v>321</v>
      </c>
      <c r="D83" s="16" t="s">
        <v>322</v>
      </c>
      <c r="E83" s="22" t="s">
        <v>323</v>
      </c>
      <c r="F83" s="18" t="s">
        <v>54</v>
      </c>
      <c r="G83" s="24" t="s">
        <v>103</v>
      </c>
      <c r="H83" s="24" t="s">
        <v>324</v>
      </c>
      <c r="I83" s="24" t="s">
        <v>101</v>
      </c>
      <c r="J83" s="20" t="s">
        <v>36</v>
      </c>
      <c r="K83" s="1"/>
    </row>
    <row r="84" spans="1:11" ht="15" customHeight="1" x14ac:dyDescent="0.25">
      <c r="A84" s="14" t="s">
        <v>163</v>
      </c>
      <c r="B84" s="2" t="s">
        <v>249</v>
      </c>
      <c r="C84" s="15" t="s">
        <v>250</v>
      </c>
      <c r="D84" s="16" t="s">
        <v>251</v>
      </c>
      <c r="E84" s="17" t="s">
        <v>252</v>
      </c>
      <c r="F84" s="18" t="s">
        <v>54</v>
      </c>
      <c r="G84" s="24" t="s">
        <v>191</v>
      </c>
      <c r="H84" s="24" t="s">
        <v>108</v>
      </c>
      <c r="I84" s="24" t="s">
        <v>101</v>
      </c>
      <c r="J84" s="20" t="s">
        <v>22</v>
      </c>
      <c r="K84" s="1"/>
    </row>
    <row r="85" spans="1:11" x14ac:dyDescent="0.25">
      <c r="A85" s="14" t="s">
        <v>163</v>
      </c>
      <c r="B85" s="2" t="s">
        <v>329</v>
      </c>
      <c r="C85" s="15" t="s">
        <v>330</v>
      </c>
      <c r="D85" s="16" t="s">
        <v>331</v>
      </c>
      <c r="E85" s="17" t="s">
        <v>332</v>
      </c>
      <c r="F85" s="18" t="s">
        <v>54</v>
      </c>
      <c r="G85" s="19" t="s">
        <v>172</v>
      </c>
      <c r="H85" s="19" t="s">
        <v>172</v>
      </c>
      <c r="I85" s="24" t="s">
        <v>101</v>
      </c>
      <c r="J85" s="20" t="s">
        <v>50</v>
      </c>
      <c r="K85" s="1"/>
    </row>
    <row r="86" spans="1:11" ht="15" customHeight="1" x14ac:dyDescent="0.25">
      <c r="A86" s="14" t="s">
        <v>163</v>
      </c>
      <c r="B86" s="2" t="s">
        <v>278</v>
      </c>
      <c r="C86" s="15" t="s">
        <v>279</v>
      </c>
      <c r="D86" s="16" t="s">
        <v>280</v>
      </c>
      <c r="E86" s="21" t="s">
        <v>281</v>
      </c>
      <c r="F86" s="18" t="s">
        <v>54</v>
      </c>
      <c r="G86" s="24" t="s">
        <v>104</v>
      </c>
      <c r="H86" s="19" t="s">
        <v>282</v>
      </c>
      <c r="I86" s="19" t="s">
        <v>101</v>
      </c>
      <c r="J86" s="20" t="s">
        <v>38</v>
      </c>
      <c r="K86" s="1"/>
    </row>
    <row r="87" spans="1:11" x14ac:dyDescent="0.25">
      <c r="A87" s="27" t="s">
        <v>163</v>
      </c>
      <c r="B87" s="3" t="s">
        <v>145</v>
      </c>
      <c r="C87" s="15" t="s">
        <v>133</v>
      </c>
      <c r="D87" s="28" t="s">
        <v>134</v>
      </c>
      <c r="E87" s="22" t="s">
        <v>143</v>
      </c>
      <c r="F87" s="29" t="s">
        <v>54</v>
      </c>
      <c r="G87" s="29" t="s">
        <v>159</v>
      </c>
      <c r="H87" s="29" t="s">
        <v>160</v>
      </c>
      <c r="I87" s="1" t="s">
        <v>107</v>
      </c>
      <c r="J87" s="30" t="s">
        <v>123</v>
      </c>
      <c r="K87" s="1"/>
    </row>
    <row r="88" spans="1:11" x14ac:dyDescent="0.25">
      <c r="A88" s="14" t="s">
        <v>163</v>
      </c>
      <c r="B88" s="2" t="s">
        <v>541</v>
      </c>
      <c r="C88" s="15" t="s">
        <v>542</v>
      </c>
      <c r="D88" s="16" t="s">
        <v>543</v>
      </c>
      <c r="E88" s="17" t="s">
        <v>544</v>
      </c>
      <c r="F88" s="18" t="s">
        <v>54</v>
      </c>
      <c r="G88" s="23" t="s">
        <v>102</v>
      </c>
      <c r="H88" s="23" t="s">
        <v>545</v>
      </c>
      <c r="I88" s="19" t="s">
        <v>107</v>
      </c>
      <c r="J88" s="32" t="s">
        <v>28</v>
      </c>
      <c r="K88" s="1"/>
    </row>
    <row r="89" spans="1:11" x14ac:dyDescent="0.25">
      <c r="A89" s="14" t="s">
        <v>163</v>
      </c>
      <c r="B89" s="2" t="s">
        <v>487</v>
      </c>
      <c r="C89" s="15" t="s">
        <v>488</v>
      </c>
      <c r="D89" s="16" t="s">
        <v>489</v>
      </c>
      <c r="E89" s="21" t="s">
        <v>490</v>
      </c>
      <c r="F89" s="18" t="s">
        <v>54</v>
      </c>
      <c r="G89" s="19" t="s">
        <v>114</v>
      </c>
      <c r="H89" s="19" t="s">
        <v>203</v>
      </c>
      <c r="I89" s="19" t="s">
        <v>101</v>
      </c>
      <c r="J89" s="32" t="s">
        <v>58</v>
      </c>
      <c r="K89" s="1"/>
    </row>
    <row r="90" spans="1:11" ht="15" customHeight="1" x14ac:dyDescent="0.25">
      <c r="A90" s="14" t="s">
        <v>163</v>
      </c>
      <c r="B90" s="2" t="s">
        <v>469</v>
      </c>
      <c r="C90" s="15" t="s">
        <v>470</v>
      </c>
      <c r="D90" s="16" t="s">
        <v>471</v>
      </c>
      <c r="E90" s="22" t="s">
        <v>472</v>
      </c>
      <c r="F90" s="18" t="s">
        <v>54</v>
      </c>
      <c r="G90" s="23" t="s">
        <v>102</v>
      </c>
      <c r="H90" s="23" t="s">
        <v>181</v>
      </c>
      <c r="I90" s="19" t="s">
        <v>101</v>
      </c>
      <c r="J90" s="32" t="s">
        <v>17</v>
      </c>
      <c r="K90" s="1"/>
    </row>
    <row r="91" spans="1:11" ht="15" customHeight="1" x14ac:dyDescent="0.25">
      <c r="A91" s="14" t="s">
        <v>163</v>
      </c>
      <c r="B91" s="2" t="s">
        <v>382</v>
      </c>
      <c r="C91" s="15" t="s">
        <v>417</v>
      </c>
      <c r="D91" s="16" t="s">
        <v>418</v>
      </c>
      <c r="E91" s="17" t="s">
        <v>419</v>
      </c>
      <c r="F91" s="18" t="s">
        <v>54</v>
      </c>
      <c r="G91" s="19" t="s">
        <v>231</v>
      </c>
      <c r="H91" s="19" t="s">
        <v>420</v>
      </c>
      <c r="I91" s="19" t="s">
        <v>107</v>
      </c>
      <c r="J91" s="32" t="s">
        <v>60</v>
      </c>
      <c r="K91" s="1"/>
    </row>
    <row r="92" spans="1:11" ht="15" customHeight="1" x14ac:dyDescent="0.25">
      <c r="A92" s="27" t="s">
        <v>163</v>
      </c>
      <c r="B92" s="3" t="s">
        <v>128</v>
      </c>
      <c r="C92" s="15" t="s">
        <v>130</v>
      </c>
      <c r="D92" s="56" t="s">
        <v>129</v>
      </c>
      <c r="E92" s="57" t="s">
        <v>142</v>
      </c>
      <c r="F92" s="29" t="s">
        <v>54</v>
      </c>
      <c r="G92" s="58" t="s">
        <v>157</v>
      </c>
      <c r="H92" s="1" t="s">
        <v>158</v>
      </c>
      <c r="I92" s="9" t="s">
        <v>101</v>
      </c>
      <c r="J92" s="20" t="s">
        <v>28</v>
      </c>
      <c r="K92" s="1"/>
    </row>
    <row r="93" spans="1:11" ht="15" customHeight="1" x14ac:dyDescent="0.25">
      <c r="A93" s="27" t="s">
        <v>163</v>
      </c>
      <c r="B93" s="3" t="s">
        <v>125</v>
      </c>
      <c r="C93" s="15" t="s">
        <v>127</v>
      </c>
      <c r="D93" s="56" t="s">
        <v>126</v>
      </c>
      <c r="E93" s="57" t="s">
        <v>141</v>
      </c>
      <c r="F93" s="29" t="s">
        <v>54</v>
      </c>
      <c r="G93" s="58" t="s">
        <v>155</v>
      </c>
      <c r="H93" s="1" t="s">
        <v>156</v>
      </c>
      <c r="I93" s="9" t="s">
        <v>107</v>
      </c>
      <c r="J93" s="20" t="s">
        <v>28</v>
      </c>
      <c r="K93" s="1"/>
    </row>
    <row r="94" spans="1:11" ht="15" customHeight="1" x14ac:dyDescent="0.25">
      <c r="A94" s="14" t="s">
        <v>163</v>
      </c>
      <c r="B94" s="2" t="s">
        <v>444</v>
      </c>
      <c r="C94" s="15" t="s">
        <v>445</v>
      </c>
      <c r="D94" s="16" t="s">
        <v>446</v>
      </c>
      <c r="E94" s="17" t="s">
        <v>447</v>
      </c>
      <c r="F94" s="18" t="s">
        <v>54</v>
      </c>
      <c r="G94" s="23" t="s">
        <v>429</v>
      </c>
      <c r="H94" s="23" t="s">
        <v>430</v>
      </c>
      <c r="I94" s="19" t="s">
        <v>101</v>
      </c>
      <c r="J94" s="32" t="s">
        <v>227</v>
      </c>
      <c r="K94" s="1"/>
    </row>
    <row r="95" spans="1:11" ht="15" customHeight="1" x14ac:dyDescent="0.25">
      <c r="A95" s="14" t="s">
        <v>163</v>
      </c>
      <c r="B95" s="2" t="s">
        <v>436</v>
      </c>
      <c r="C95" s="15" t="s">
        <v>437</v>
      </c>
      <c r="D95" s="16" t="s">
        <v>438</v>
      </c>
      <c r="E95" s="17" t="s">
        <v>439</v>
      </c>
      <c r="F95" s="18" t="s">
        <v>54</v>
      </c>
      <c r="G95" s="19" t="s">
        <v>106</v>
      </c>
      <c r="H95" s="19" t="s">
        <v>106</v>
      </c>
      <c r="I95" s="24" t="s">
        <v>101</v>
      </c>
      <c r="J95" s="32" t="s">
        <v>238</v>
      </c>
      <c r="K95" s="1"/>
    </row>
    <row r="96" spans="1:11" x14ac:dyDescent="0.25">
      <c r="A96" s="14" t="s">
        <v>163</v>
      </c>
      <c r="B96" s="2" t="s">
        <v>440</v>
      </c>
      <c r="C96" s="15" t="s">
        <v>441</v>
      </c>
      <c r="D96" s="16" t="s">
        <v>442</v>
      </c>
      <c r="E96" s="17" t="s">
        <v>443</v>
      </c>
      <c r="F96" s="18" t="s">
        <v>54</v>
      </c>
      <c r="G96" s="19" t="s">
        <v>114</v>
      </c>
      <c r="H96" s="19" t="s">
        <v>203</v>
      </c>
      <c r="I96" s="19" t="s">
        <v>101</v>
      </c>
      <c r="J96" s="32" t="s">
        <v>58</v>
      </c>
      <c r="K96" s="1"/>
    </row>
    <row r="97" spans="1:12" x14ac:dyDescent="0.25">
      <c r="A97" s="14" t="s">
        <v>163</v>
      </c>
      <c r="B97" s="2" t="s">
        <v>431</v>
      </c>
      <c r="C97" s="15" t="s">
        <v>432</v>
      </c>
      <c r="D97" s="16" t="s">
        <v>433</v>
      </c>
      <c r="E97" s="22" t="s">
        <v>434</v>
      </c>
      <c r="F97" s="18" t="s">
        <v>54</v>
      </c>
      <c r="G97" s="23" t="s">
        <v>106</v>
      </c>
      <c r="H97" s="23" t="s">
        <v>435</v>
      </c>
      <c r="I97" s="19" t="s">
        <v>101</v>
      </c>
      <c r="J97" s="32" t="s">
        <v>238</v>
      </c>
      <c r="K97" s="1"/>
    </row>
    <row r="98" spans="1:12" x14ac:dyDescent="0.25">
      <c r="A98" s="14" t="s">
        <v>163</v>
      </c>
      <c r="B98" s="2" t="s">
        <v>484</v>
      </c>
      <c r="C98" s="15" t="s">
        <v>35</v>
      </c>
      <c r="D98" s="16" t="s">
        <v>485</v>
      </c>
      <c r="E98" s="65" t="s">
        <v>486</v>
      </c>
      <c r="F98" s="18" t="s">
        <v>54</v>
      </c>
      <c r="G98" s="23" t="s">
        <v>429</v>
      </c>
      <c r="H98" s="23" t="s">
        <v>430</v>
      </c>
      <c r="I98" s="19" t="s">
        <v>101</v>
      </c>
      <c r="J98" s="32" t="s">
        <v>227</v>
      </c>
      <c r="K98" s="1"/>
    </row>
    <row r="99" spans="1:12" ht="15" customHeight="1" x14ac:dyDescent="0.25">
      <c r="A99" s="27" t="s">
        <v>163</v>
      </c>
      <c r="B99" s="3" t="s">
        <v>40</v>
      </c>
      <c r="C99" s="15" t="s">
        <v>85</v>
      </c>
      <c r="D99" s="56" t="s">
        <v>41</v>
      </c>
      <c r="E99" s="57" t="s">
        <v>42</v>
      </c>
      <c r="F99" s="29" t="s">
        <v>54</v>
      </c>
      <c r="G99" s="58" t="s">
        <v>114</v>
      </c>
      <c r="H99" s="1" t="s">
        <v>154</v>
      </c>
      <c r="I99" s="9" t="s">
        <v>107</v>
      </c>
      <c r="J99" s="20" t="s">
        <v>28</v>
      </c>
      <c r="K99" s="1"/>
      <c r="L99" s="12"/>
    </row>
    <row r="100" spans="1:12" ht="15" customHeight="1" x14ac:dyDescent="0.25">
      <c r="A100" s="14" t="s">
        <v>163</v>
      </c>
      <c r="B100" s="2" t="s">
        <v>554</v>
      </c>
      <c r="C100" s="62" t="s">
        <v>555</v>
      </c>
      <c r="D100" s="16" t="s">
        <v>556</v>
      </c>
      <c r="E100" s="63" t="s">
        <v>557</v>
      </c>
      <c r="F100" s="64" t="s">
        <v>54</v>
      </c>
      <c r="G100" s="24" t="s">
        <v>191</v>
      </c>
      <c r="H100" s="24" t="s">
        <v>358</v>
      </c>
      <c r="I100" s="19" t="s">
        <v>101</v>
      </c>
      <c r="J100" s="32" t="s">
        <v>22</v>
      </c>
      <c r="K100" s="1"/>
    </row>
    <row r="101" spans="1:12" x14ac:dyDescent="0.25">
      <c r="A101" s="14" t="s">
        <v>163</v>
      </c>
      <c r="B101" s="2" t="s">
        <v>491</v>
      </c>
      <c r="C101" s="15" t="s">
        <v>492</v>
      </c>
      <c r="D101" s="16" t="s">
        <v>493</v>
      </c>
      <c r="E101" s="17" t="s">
        <v>494</v>
      </c>
      <c r="F101" s="18" t="s">
        <v>54</v>
      </c>
      <c r="G101" s="19" t="s">
        <v>114</v>
      </c>
      <c r="H101" s="19" t="s">
        <v>203</v>
      </c>
      <c r="I101" s="19" t="s">
        <v>101</v>
      </c>
      <c r="J101" s="32" t="s">
        <v>58</v>
      </c>
      <c r="K101" s="1"/>
    </row>
    <row r="102" spans="1:12" ht="15" customHeight="1" x14ac:dyDescent="0.25">
      <c r="A102" s="14" t="s">
        <v>163</v>
      </c>
      <c r="B102" s="2" t="s">
        <v>503</v>
      </c>
      <c r="C102" s="15" t="s">
        <v>504</v>
      </c>
      <c r="D102" s="16" t="s">
        <v>505</v>
      </c>
      <c r="E102" s="65" t="s">
        <v>561</v>
      </c>
      <c r="F102" s="18" t="s">
        <v>54</v>
      </c>
      <c r="G102" s="23" t="s">
        <v>429</v>
      </c>
      <c r="H102" s="19" t="s">
        <v>452</v>
      </c>
      <c r="I102" s="19" t="s">
        <v>101</v>
      </c>
      <c r="J102" s="32" t="s">
        <v>227</v>
      </c>
      <c r="K102" s="1"/>
    </row>
    <row r="103" spans="1:12" ht="15" customHeight="1" x14ac:dyDescent="0.25">
      <c r="A103" s="14" t="s">
        <v>163</v>
      </c>
      <c r="B103" s="2" t="s">
        <v>457</v>
      </c>
      <c r="C103" s="15" t="s">
        <v>458</v>
      </c>
      <c r="D103" s="16" t="s">
        <v>459</v>
      </c>
      <c r="E103" s="17" t="s">
        <v>460</v>
      </c>
      <c r="F103" s="18" t="s">
        <v>54</v>
      </c>
      <c r="G103" s="23" t="s">
        <v>114</v>
      </c>
      <c r="H103" s="23" t="s">
        <v>203</v>
      </c>
      <c r="I103" s="19" t="s">
        <v>101</v>
      </c>
      <c r="J103" s="32" t="s">
        <v>58</v>
      </c>
      <c r="K103" s="1"/>
    </row>
    <row r="104" spans="1:12" ht="28.5" x14ac:dyDescent="0.25">
      <c r="A104" s="14" t="s">
        <v>163</v>
      </c>
      <c r="B104" s="2" t="s">
        <v>425</v>
      </c>
      <c r="C104" s="15" t="s">
        <v>426</v>
      </c>
      <c r="D104" s="16" t="s">
        <v>427</v>
      </c>
      <c r="E104" s="66" t="s">
        <v>428</v>
      </c>
      <c r="F104" s="18" t="s">
        <v>54</v>
      </c>
      <c r="G104" s="23" t="s">
        <v>429</v>
      </c>
      <c r="H104" s="23" t="s">
        <v>430</v>
      </c>
      <c r="I104" s="19" t="s">
        <v>101</v>
      </c>
      <c r="J104" s="32" t="s">
        <v>227</v>
      </c>
      <c r="K104" s="1"/>
    </row>
    <row r="105" spans="1:12" ht="15" customHeight="1" x14ac:dyDescent="0.25">
      <c r="A105" s="14" t="s">
        <v>163</v>
      </c>
      <c r="B105" s="2" t="s">
        <v>448</v>
      </c>
      <c r="C105" s="15" t="s">
        <v>449</v>
      </c>
      <c r="D105" s="16" t="s">
        <v>450</v>
      </c>
      <c r="E105" s="65" t="s">
        <v>451</v>
      </c>
      <c r="F105" s="18" t="s">
        <v>54</v>
      </c>
      <c r="G105" s="23" t="s">
        <v>429</v>
      </c>
      <c r="H105" s="23" t="s">
        <v>452</v>
      </c>
      <c r="I105" s="24" t="s">
        <v>101</v>
      </c>
      <c r="J105" s="32" t="s">
        <v>227</v>
      </c>
      <c r="K105" s="1"/>
    </row>
    <row r="106" spans="1:12" x14ac:dyDescent="0.25">
      <c r="A106" s="14" t="s">
        <v>163</v>
      </c>
      <c r="B106" s="2" t="s">
        <v>453</v>
      </c>
      <c r="C106" s="15" t="s">
        <v>454</v>
      </c>
      <c r="D106" s="16" t="s">
        <v>455</v>
      </c>
      <c r="E106" s="17" t="s">
        <v>456</v>
      </c>
      <c r="F106" s="18" t="s">
        <v>54</v>
      </c>
      <c r="G106" s="23" t="s">
        <v>106</v>
      </c>
      <c r="H106" s="23" t="s">
        <v>106</v>
      </c>
      <c r="I106" s="19" t="s">
        <v>101</v>
      </c>
      <c r="J106" s="32" t="s">
        <v>238</v>
      </c>
      <c r="K106" s="1"/>
    </row>
    <row r="107" spans="1:12" x14ac:dyDescent="0.25">
      <c r="A107" s="14" t="s">
        <v>163</v>
      </c>
      <c r="B107" s="2" t="s">
        <v>519</v>
      </c>
      <c r="C107" s="15" t="s">
        <v>520</v>
      </c>
      <c r="D107" s="16" t="s">
        <v>521</v>
      </c>
      <c r="E107" s="17" t="s">
        <v>522</v>
      </c>
      <c r="F107" s="18" t="s">
        <v>54</v>
      </c>
      <c r="G107" s="23" t="s">
        <v>191</v>
      </c>
      <c r="H107" s="23" t="s">
        <v>358</v>
      </c>
      <c r="I107" s="19" t="s">
        <v>101</v>
      </c>
      <c r="J107" s="32" t="s">
        <v>22</v>
      </c>
      <c r="K107" s="1"/>
    </row>
    <row r="108" spans="1:12" x14ac:dyDescent="0.25">
      <c r="A108" s="14" t="s">
        <v>163</v>
      </c>
      <c r="B108" s="2" t="s">
        <v>473</v>
      </c>
      <c r="C108" s="15" t="s">
        <v>474</v>
      </c>
      <c r="D108" s="16" t="s">
        <v>475</v>
      </c>
      <c r="E108" s="17" t="s">
        <v>476</v>
      </c>
      <c r="F108" s="18" t="s">
        <v>54</v>
      </c>
      <c r="G108" s="23" t="s">
        <v>106</v>
      </c>
      <c r="H108" s="19" t="s">
        <v>108</v>
      </c>
      <c r="I108" s="19" t="s">
        <v>101</v>
      </c>
      <c r="J108" s="32" t="s">
        <v>43</v>
      </c>
      <c r="K108" s="1"/>
    </row>
    <row r="109" spans="1:12" ht="15" customHeight="1" x14ac:dyDescent="0.25">
      <c r="A109" s="14" t="s">
        <v>163</v>
      </c>
      <c r="B109" s="2" t="s">
        <v>465</v>
      </c>
      <c r="C109" s="15" t="s">
        <v>466</v>
      </c>
      <c r="D109" s="16" t="s">
        <v>467</v>
      </c>
      <c r="E109" s="17" t="s">
        <v>468</v>
      </c>
      <c r="F109" s="18" t="s">
        <v>54</v>
      </c>
      <c r="G109" s="23" t="s">
        <v>114</v>
      </c>
      <c r="H109" s="19" t="s">
        <v>203</v>
      </c>
      <c r="I109" s="19" t="s">
        <v>101</v>
      </c>
      <c r="J109" s="32" t="s">
        <v>58</v>
      </c>
      <c r="K109" s="1"/>
    </row>
    <row r="110" spans="1:12" x14ac:dyDescent="0.25">
      <c r="A110" s="14" t="s">
        <v>163</v>
      </c>
      <c r="B110" s="2" t="s">
        <v>499</v>
      </c>
      <c r="C110" s="15" t="s">
        <v>500</v>
      </c>
      <c r="D110" s="16" t="s">
        <v>501</v>
      </c>
      <c r="E110" s="65" t="s">
        <v>502</v>
      </c>
      <c r="F110" s="18" t="s">
        <v>54</v>
      </c>
      <c r="G110" s="23" t="s">
        <v>429</v>
      </c>
      <c r="H110" s="23" t="s">
        <v>430</v>
      </c>
      <c r="I110" s="19" t="s">
        <v>101</v>
      </c>
      <c r="J110" s="32" t="s">
        <v>227</v>
      </c>
      <c r="K110" s="1"/>
    </row>
    <row r="111" spans="1:12" ht="15" customHeight="1" x14ac:dyDescent="0.25">
      <c r="A111" s="14" t="s">
        <v>163</v>
      </c>
      <c r="B111" s="2" t="s">
        <v>515</v>
      </c>
      <c r="C111" s="15" t="s">
        <v>516</v>
      </c>
      <c r="D111" s="16" t="s">
        <v>517</v>
      </c>
      <c r="E111" s="17" t="s">
        <v>518</v>
      </c>
      <c r="F111" s="18" t="s">
        <v>54</v>
      </c>
      <c r="G111" s="23" t="s">
        <v>237</v>
      </c>
      <c r="H111" s="23" t="s">
        <v>514</v>
      </c>
      <c r="I111" s="19" t="s">
        <v>101</v>
      </c>
      <c r="J111" s="25" t="s">
        <v>233</v>
      </c>
      <c r="K111" s="1"/>
    </row>
    <row r="112" spans="1:12" x14ac:dyDescent="0.25">
      <c r="A112" s="14" t="s">
        <v>163</v>
      </c>
      <c r="B112" s="2" t="s">
        <v>461</v>
      </c>
      <c r="C112" s="15" t="s">
        <v>462</v>
      </c>
      <c r="D112" s="16" t="s">
        <v>463</v>
      </c>
      <c r="E112" s="17" t="s">
        <v>464</v>
      </c>
      <c r="F112" s="18" t="s">
        <v>54</v>
      </c>
      <c r="G112" s="23" t="s">
        <v>114</v>
      </c>
      <c r="H112" s="19" t="s">
        <v>203</v>
      </c>
      <c r="I112" s="19" t="s">
        <v>101</v>
      </c>
      <c r="J112" s="32" t="s">
        <v>58</v>
      </c>
      <c r="K112" s="1"/>
    </row>
    <row r="113" spans="1:11" x14ac:dyDescent="0.25">
      <c r="A113" s="14" t="s">
        <v>163</v>
      </c>
      <c r="B113" s="2" t="s">
        <v>510</v>
      </c>
      <c r="C113" s="15" t="s">
        <v>511</v>
      </c>
      <c r="D113" s="16" t="s">
        <v>512</v>
      </c>
      <c r="E113" s="17" t="s">
        <v>513</v>
      </c>
      <c r="F113" s="18" t="s">
        <v>54</v>
      </c>
      <c r="G113" s="23" t="s">
        <v>237</v>
      </c>
      <c r="H113" s="23" t="s">
        <v>514</v>
      </c>
      <c r="I113" s="19" t="s">
        <v>101</v>
      </c>
      <c r="J113" s="25" t="s">
        <v>233</v>
      </c>
      <c r="K113" s="1"/>
    </row>
    <row r="114" spans="1:11" x14ac:dyDescent="0.25">
      <c r="A114" s="14" t="s">
        <v>163</v>
      </c>
      <c r="B114" s="2" t="s">
        <v>495</v>
      </c>
      <c r="C114" s="15" t="s">
        <v>496</v>
      </c>
      <c r="D114" s="16" t="s">
        <v>497</v>
      </c>
      <c r="E114" s="17" t="s">
        <v>498</v>
      </c>
      <c r="F114" s="18" t="s">
        <v>54</v>
      </c>
      <c r="G114" s="19" t="s">
        <v>114</v>
      </c>
      <c r="H114" s="19" t="s">
        <v>203</v>
      </c>
      <c r="I114" s="19" t="s">
        <v>101</v>
      </c>
      <c r="J114" s="32" t="s">
        <v>58</v>
      </c>
      <c r="K114" s="1"/>
    </row>
    <row r="115" spans="1:11" x14ac:dyDescent="0.25">
      <c r="A115" s="14" t="s">
        <v>163</v>
      </c>
      <c r="B115" s="2" t="s">
        <v>506</v>
      </c>
      <c r="C115" s="15" t="s">
        <v>507</v>
      </c>
      <c r="D115" s="16" t="s">
        <v>508</v>
      </c>
      <c r="E115" s="17" t="s">
        <v>509</v>
      </c>
      <c r="F115" s="18" t="s">
        <v>54</v>
      </c>
      <c r="G115" s="23" t="s">
        <v>114</v>
      </c>
      <c r="H115" s="23" t="s">
        <v>203</v>
      </c>
      <c r="I115" s="19" t="s">
        <v>101</v>
      </c>
      <c r="J115" s="32" t="s">
        <v>58</v>
      </c>
      <c r="K115" s="1"/>
    </row>
    <row r="116" spans="1:11" ht="15" customHeight="1" x14ac:dyDescent="0.25">
      <c r="A116" s="14" t="s">
        <v>163</v>
      </c>
      <c r="B116" s="2" t="s">
        <v>477</v>
      </c>
      <c r="C116" s="15" t="s">
        <v>35</v>
      </c>
      <c r="D116" s="16" t="s">
        <v>478</v>
      </c>
      <c r="E116" s="65" t="s">
        <v>479</v>
      </c>
      <c r="F116" s="18" t="s">
        <v>54</v>
      </c>
      <c r="G116" s="23" t="s">
        <v>429</v>
      </c>
      <c r="H116" s="23" t="s">
        <v>430</v>
      </c>
      <c r="I116" s="19" t="s">
        <v>101</v>
      </c>
      <c r="J116" s="32" t="s">
        <v>227</v>
      </c>
      <c r="K116" s="1"/>
    </row>
  </sheetData>
  <autoFilter ref="A1:M116" xr:uid="{00000000-0009-0000-0000-000000000000}">
    <sortState xmlns:xlrd2="http://schemas.microsoft.com/office/spreadsheetml/2017/richdata2" ref="A2:M116">
      <sortCondition sortBy="cellColor" ref="C1:C23" dxfId="1"/>
    </sortState>
  </autoFilter>
  <conditionalFormatting sqref="B1:B116">
    <cfRule type="duplicateValues" dxfId="0" priority="24"/>
  </conditionalFormatting>
  <hyperlinks>
    <hyperlink ref="E44" r:id="rId1" xr:uid="{00000000-0004-0000-0000-000001000000}"/>
    <hyperlink ref="E46" r:id="rId2" xr:uid="{00000000-0004-0000-0000-000002000000}"/>
    <hyperlink ref="E69" r:id="rId3" xr:uid="{00000000-0004-0000-0000-000004000000}"/>
    <hyperlink ref="E65" r:id="rId4" xr:uid="{00000000-0004-0000-0000-000008000000}"/>
    <hyperlink ref="E72" r:id="rId5" xr:uid="{00000000-0004-0000-0000-00000A000000}"/>
    <hyperlink ref="E29" r:id="rId6" xr:uid="{00000000-0004-0000-0000-00000B000000}"/>
    <hyperlink ref="E58" r:id="rId7" xr:uid="{00000000-0004-0000-0000-00000D000000}"/>
    <hyperlink ref="E36" r:id="rId8" xr:uid="{00000000-0004-0000-0000-00000E000000}"/>
    <hyperlink ref="E61" r:id="rId9" xr:uid="{00000000-0004-0000-0000-00000F000000}"/>
    <hyperlink ref="E99" r:id="rId10" xr:uid="{00000000-0004-0000-0000-000010000000}"/>
    <hyperlink ref="E93" r:id="rId11" xr:uid="{00000000-0004-0000-0000-000013000000}"/>
    <hyperlink ref="E92" r:id="rId12" xr:uid="{00000000-0004-0000-0000-000015000000}"/>
    <hyperlink ref="E37" r:id="rId13" xr:uid="{00000000-0004-0000-0000-000016000000}"/>
    <hyperlink ref="E87" r:id="rId14" xr:uid="{00000000-0004-0000-0000-000018000000}"/>
    <hyperlink ref="E26" r:id="rId15" xr:uid="{00000000-0004-0000-0000-000019000000}"/>
    <hyperlink ref="E55" r:id="rId16" xr:uid="{00000000-0004-0000-0000-00001A000000}"/>
    <hyperlink ref="E11" r:id="rId17" xr:uid="{7F46FCFC-27D5-4A53-AE95-C832EFA1C995}"/>
    <hyperlink ref="E4" r:id="rId18" xr:uid="{6B9780A8-BB8A-4877-8D9A-EA102897C017}"/>
    <hyperlink ref="E3" r:id="rId19" xr:uid="{B61A3CC8-44CF-4E5C-871C-0E57E16AF878}"/>
    <hyperlink ref="E6" r:id="rId20" xr:uid="{94287D84-1DF4-4A48-A1BB-B4E782B99716}"/>
    <hyperlink ref="E8" r:id="rId21" xr:uid="{F2E93377-A43B-4886-A9F1-8C3A786DED3C}"/>
    <hyperlink ref="E7" r:id="rId22" xr:uid="{5C7C4AEB-838E-4A1E-9920-DA4850A3D055}"/>
    <hyperlink ref="E13" r:id="rId23" xr:uid="{5AEFC037-C648-4D52-888E-6B0D967C53CE}"/>
    <hyperlink ref="E9" r:id="rId24" xr:uid="{BB16476B-40CF-4DDE-B376-43652FBBAAC3}"/>
    <hyperlink ref="E5" r:id="rId25" xr:uid="{8177D7E4-9D6A-4D67-8E47-F65BD932C1CB}"/>
    <hyperlink ref="E2" r:id="rId26" xr:uid="{C3E97A4A-F1A4-4A0C-9BBE-39964768C305}"/>
    <hyperlink ref="E12" r:id="rId27" xr:uid="{425DC4EC-DB1D-4B52-9E66-87215823B04B}"/>
    <hyperlink ref="E18" r:id="rId28" xr:uid="{289073D1-2E16-49D7-BBEA-69246BE78B59}"/>
    <hyperlink ref="E19" r:id="rId29" xr:uid="{D36D4548-B82F-45E8-A9DA-845C04843EB5}"/>
    <hyperlink ref="E17" r:id="rId30" xr:uid="{CBE1586F-690B-4AE2-A1E7-954A12E50C75}"/>
    <hyperlink ref="E16" r:id="rId31" xr:uid="{0EED78EC-67D1-4256-8B9F-9B59AED86C9E}"/>
    <hyperlink ref="E15" r:id="rId32" xr:uid="{BCFD1B26-A290-492E-B354-0F1CF1F57D96}"/>
    <hyperlink ref="E84" r:id="rId33" xr:uid="{A41C288F-6D48-4EED-BB4E-EF03EEB3866B}"/>
    <hyperlink ref="E45" r:id="rId34" xr:uid="{9499D034-7603-4B21-A2EE-A755A886D254}"/>
    <hyperlink ref="E35" r:id="rId35" xr:uid="{619F6344-912C-4A37-AAB9-73289FC89B9C}"/>
    <hyperlink ref="E71" r:id="rId36" xr:uid="{71F77B7E-8DB2-4C21-87EE-958D9237B63B}"/>
    <hyperlink ref="E48" r:id="rId37" xr:uid="{50A13E6B-FA2C-45C1-91F8-DD43CBF577EB}"/>
    <hyperlink ref="E64" r:id="rId38" xr:uid="{E502413B-F6E3-4BC7-A0E9-F89A4125B571}"/>
    <hyperlink ref="E67" r:id="rId39" xr:uid="{1435F8BF-FF3A-470C-A9EF-4B63F1B79C60}"/>
    <hyperlink ref="E80" r:id="rId40" xr:uid="{67F09426-3CA8-4404-9A6D-CFBDC1A266E2}"/>
    <hyperlink ref="E86" r:id="rId41" xr:uid="{17894CE6-BDBF-43A7-9779-76F9D09F1D18}"/>
    <hyperlink ref="E68" r:id="rId42" xr:uid="{5EFFE34E-A77D-4893-B7D3-DB5497335FF6}"/>
    <hyperlink ref="E40" r:id="rId43" xr:uid="{A7D3F7BD-72AB-4386-89FB-8D6670562994}"/>
    <hyperlink ref="E24" r:id="rId44" xr:uid="{D96D9D57-2ED5-429A-8894-6D4414A4F026}"/>
    <hyperlink ref="E42" r:id="rId45" xr:uid="{1307660E-75D0-4895-81FB-B2DBB2F1D916}"/>
    <hyperlink ref="E60" r:id="rId46" xr:uid="{9A8A6283-A77E-4486-948C-3DC2577BA8AE}"/>
    <hyperlink ref="E73" r:id="rId47" xr:uid="{9396E470-A1F0-4902-959C-037FAF590F9B}"/>
    <hyperlink ref="E59" r:id="rId48" xr:uid="{C01FD01C-F28F-40C7-A6BC-9F6612C9FBC4}"/>
    <hyperlink ref="E53" r:id="rId49" xr:uid="{CB08F0B9-FC5A-4BF5-AAA8-2E7703492217}"/>
    <hyperlink ref="E75" r:id="rId50" xr:uid="{FD62D855-1932-47CA-A0BE-4D42CF7ECF46}"/>
    <hyperlink ref="E76" r:id="rId51" xr:uid="{0F971A4A-D73F-4894-BE6D-48C9A1F0C30E}"/>
    <hyperlink ref="E83" r:id="rId52" xr:uid="{1D2CBE30-410C-4FC9-8C2D-DEC9A1243BE0}"/>
    <hyperlink ref="E22" r:id="rId53" xr:uid="{FCBDF343-97E4-4EEA-8CE4-03E7FBB26AE6}"/>
    <hyperlink ref="E85" r:id="rId54" xr:uid="{23F6AA2E-56FF-4E34-BAA3-0C5A0D6DB75F}"/>
    <hyperlink ref="E38" r:id="rId55" xr:uid="{6891EBCE-F64A-4531-86EF-3F6E4C3BAD72}"/>
    <hyperlink ref="E81" r:id="rId56" xr:uid="{E783FA1A-E003-4B70-90AF-97903FEBAD2C}"/>
    <hyperlink ref="E47" r:id="rId57" xr:uid="{124040F3-4AC4-4097-A4A8-043BB087DFD2}"/>
    <hyperlink ref="E43" r:id="rId58" xr:uid="{C2D7F647-AA8F-4536-97E4-7261C6BA3C3E}"/>
    <hyperlink ref="E31" r:id="rId59" xr:uid="{EB7BFDE4-CFC6-4A3D-B9CB-91F2C6B8E983}"/>
    <hyperlink ref="E30" r:id="rId60" xr:uid="{1D7EE70D-2A7E-4EBE-A330-BBEBE5B19800}"/>
    <hyperlink ref="E49" r:id="rId61" xr:uid="{E092E6F1-EFE0-4B89-B7AA-5399D5E1490A}"/>
    <hyperlink ref="E66" r:id="rId62" xr:uid="{3CE64314-425E-4798-98FA-7BC56EC3CB48}"/>
    <hyperlink ref="E20" r:id="rId63" xr:uid="{9A6C350C-8821-4CB5-9AB1-59B2B3E8E5EF}"/>
    <hyperlink ref="E23" r:id="rId64" xr:uid="{12A91EF0-B810-4662-B085-0EA7EE49B963}"/>
    <hyperlink ref="E82" r:id="rId65" xr:uid="{DF7C0E14-D995-41BD-8B7D-B3378959A302}"/>
    <hyperlink ref="E70" r:id="rId66" xr:uid="{CD432231-3265-478D-A3B0-820F3CEFAB70}"/>
    <hyperlink ref="E21" r:id="rId67" xr:uid="{9CF555EE-8560-4704-BA4C-A98C57905512}"/>
    <hyperlink ref="E54" r:id="rId68" xr:uid="{1D0ADCB2-A38B-42FE-9A7F-E103C7110480}"/>
    <hyperlink ref="E39" r:id="rId69" xr:uid="{30C8FAC8-FD2E-467C-ADF0-A49DE9F3B4B5}"/>
    <hyperlink ref="E41" r:id="rId70" xr:uid="{6D4DC77F-5969-4C92-B7B3-E75D7221A51C}"/>
    <hyperlink ref="E57" r:id="rId71" xr:uid="{398D1496-81DC-4D25-9AA9-3813DB9FCE65}"/>
    <hyperlink ref="E28" r:id="rId72" xr:uid="{7FFBB48E-98A5-4CA2-9BAE-59C135ED15B8}"/>
    <hyperlink ref="E63" r:id="rId73" xr:uid="{C128C4AB-4E05-4064-9D6D-6DE0587BFFDC}"/>
    <hyperlink ref="E79" r:id="rId74" xr:uid="{B9FF6FC0-0814-4A9A-935D-98E6A12C0FF8}"/>
    <hyperlink ref="E34" r:id="rId75" xr:uid="{718C1553-8A55-4FDD-BB85-3FF9DE0E227B}"/>
    <hyperlink ref="E77" r:id="rId76" xr:uid="{4D367FC7-D096-4D8D-AA31-DBF785E9B07E}"/>
    <hyperlink ref="E91" r:id="rId77" xr:uid="{264D2998-3F7F-4643-8128-6A6754C33850}"/>
    <hyperlink ref="E32" r:id="rId78" xr:uid="{E6A063F2-90D1-4DC4-898D-65FBB1463108}"/>
    <hyperlink ref="E62" r:id="rId79" xr:uid="{EE79552B-40C7-4C26-BF12-5606359522B3}"/>
    <hyperlink ref="E95" r:id="rId80" xr:uid="{D47BF753-A241-411C-88BA-88AEF75B4FD2}"/>
    <hyperlink ref="E96" r:id="rId81" xr:uid="{961E1D25-CDD0-4561-83A2-402CEE6E0D4F}"/>
    <hyperlink ref="E103" r:id="rId82" xr:uid="{F1007520-3E5C-4E6E-828B-3961E76D070D}"/>
    <hyperlink ref="E112" r:id="rId83" xr:uid="{A8732773-9995-4EF9-88B8-763A1031DEB7}"/>
    <hyperlink ref="E109" r:id="rId84" xr:uid="{6BDC4E81-6B85-47E2-B679-659DCDF7998E}"/>
    <hyperlink ref="E90" r:id="rId85" xr:uid="{9FD4539F-13FC-438A-85E0-668CB08142C8}"/>
    <hyperlink ref="E56" r:id="rId86" xr:uid="{B9916539-9036-4D3F-BB19-7A9BA088D93C}"/>
    <hyperlink ref="E89" r:id="rId87" xr:uid="{F3A4F517-ADFC-4038-B767-63235BACB044}"/>
    <hyperlink ref="E101" r:id="rId88" xr:uid="{1C3192D3-69C9-4503-9FBD-F5D877FB0D72}"/>
    <hyperlink ref="E114" r:id="rId89" xr:uid="{5799383D-A1D4-4565-8132-CECBCD33EEDE}"/>
    <hyperlink ref="E115" r:id="rId90" xr:uid="{68267A8D-A212-4D9A-8031-7C6847D940E3}"/>
    <hyperlink ref="E50" r:id="rId91" xr:uid="{C6B2D11A-688F-4344-89C6-8D0557E3DDFF}"/>
    <hyperlink ref="E33" r:id="rId92" xr:uid="{6FC1DD05-F103-4B99-87BA-46087E2FEB72}"/>
    <hyperlink ref="E52" r:id="rId93" xr:uid="{0490CB16-F8EB-4E19-8066-8FB2F7BB7D3B}"/>
    <hyperlink ref="E107" r:id="rId94" xr:uid="{1AB77370-E886-4FB0-AACE-4565EBC75358}"/>
    <hyperlink ref="E10" r:id="rId95" xr:uid="{C565E4C6-3DAF-44B1-AF99-0610754913FF}"/>
    <hyperlink ref="E14" r:id="rId96" xr:uid="{7D801C2B-8D2E-47FE-B3A9-205FDAAA4DF7}"/>
    <hyperlink ref="E25" r:id="rId97" xr:uid="{C234E2CA-F3D5-4C6A-AD92-1C0AA08A198B}"/>
    <hyperlink ref="E97" r:id="rId98" xr:uid="{3696F067-5C9D-4105-97BE-F5DD2A056A0A}"/>
    <hyperlink ref="E94" r:id="rId99" xr:uid="{AFE5FACE-35D1-4653-B31D-4A1925F89621}"/>
    <hyperlink ref="E106" r:id="rId100" xr:uid="{548F34D6-1E40-4F00-B48D-FE13359F306D}"/>
    <hyperlink ref="E108" r:id="rId101" xr:uid="{BDA34569-5DE4-47D8-B07D-11E32FBFA183}"/>
    <hyperlink ref="E113" r:id="rId102" xr:uid="{82FEC413-7896-481B-93BE-581928F4160A}"/>
    <hyperlink ref="E111" r:id="rId103" xr:uid="{DD2F74E2-615D-4205-A496-50A24FB062B0}"/>
    <hyperlink ref="E104" r:id="rId104" display="mailto:AsistenteBodegaB@siglo21.net" xr:uid="{5C9642A5-0906-4360-8B64-A819A154F17D}"/>
    <hyperlink ref="E105" r:id="rId105" display="mailto:franciscopanchito1984@hotmail.com" xr:uid="{E517D8DC-8ECD-4825-AB66-39F76ACF5C9A}"/>
    <hyperlink ref="E116" r:id="rId106" xr:uid="{1F69F3E3-1DD8-4ACF-9FC6-94E893214862}"/>
    <hyperlink ref="E98" r:id="rId107" xr:uid="{5F208986-F5A6-4B69-B152-E1AD817FC0A2}"/>
    <hyperlink ref="E110" r:id="rId108" xr:uid="{B242E5FF-60A6-475C-97F1-4C8885880C5D}"/>
    <hyperlink ref="E102" r:id="rId109" xr:uid="{90580813-2BF9-451D-9722-578C99B300D8}"/>
    <hyperlink ref="E74" r:id="rId110" xr:uid="{D09B712A-7C07-4A23-B305-24FE34B4C706}"/>
    <hyperlink ref="E51" r:id="rId111" xr:uid="{9BA0D804-9D66-40F2-B549-E34A0606A054}"/>
    <hyperlink ref="E78" r:id="rId112" xr:uid="{6DCC8699-7397-4469-8045-98B1AE1335F3}"/>
    <hyperlink ref="E88" r:id="rId113" xr:uid="{6A0672E3-A14D-40F6-B227-5B967E42564F}"/>
    <hyperlink ref="E27" r:id="rId114" xr:uid="{53E95FA3-7B5D-42F9-86EB-90E0DEDADECB}"/>
    <hyperlink ref="E100" r:id="rId115" xr:uid="{862957D6-2F36-4979-B474-CDC637AE38C3}"/>
  </hyperlinks>
  <pageMargins left="0.75" right="0.75" top="1" bottom="1" header="0.3" footer="0.3"/>
  <pageSetup orientation="portrait" r:id="rId116"/>
  <legacyDrawing r:id="rId117"/>
  <picture r:id="rId1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 (2)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Blanca</cp:lastModifiedBy>
  <dcterms:created xsi:type="dcterms:W3CDTF">2012-05-16T17:53:42Z</dcterms:created>
  <dcterms:modified xsi:type="dcterms:W3CDTF">2023-03-09T21:21:13Z</dcterms:modified>
</cp:coreProperties>
</file>